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80" windowHeight="3600" activeTab="0"/>
  </bookViews>
  <sheets>
    <sheet name="Melbourne" sheetId="1" r:id="rId1"/>
  </sheets>
  <definedNames>
    <definedName name="_xlnm.Print_Area" localSheetId="0">'Melbourne'!$A$1:$G$38</definedName>
  </definedNames>
  <calcPr fullCalcOnLoad="1"/>
</workbook>
</file>

<file path=xl/sharedStrings.xml><?xml version="1.0" encoding="utf-8"?>
<sst xmlns="http://schemas.openxmlformats.org/spreadsheetml/2006/main" count="150" uniqueCount="129">
  <si>
    <t>GRANT</t>
  </si>
  <si>
    <t>PROJECT</t>
  </si>
  <si>
    <t>AMOUNT</t>
  </si>
  <si>
    <t>DATE</t>
  </si>
  <si>
    <t>NUMBER</t>
  </si>
  <si>
    <t>PROGRAM</t>
  </si>
  <si>
    <t>STATUS</t>
  </si>
  <si>
    <t>PAID</t>
  </si>
  <si>
    <t>04-89</t>
  </si>
  <si>
    <t>889-89</t>
  </si>
  <si>
    <t>5% AIP</t>
  </si>
  <si>
    <t>CLOSED 08-22-94</t>
  </si>
  <si>
    <t>NEW AIRPORT</t>
  </si>
  <si>
    <t>11-93</t>
  </si>
  <si>
    <t>1218-93</t>
  </si>
  <si>
    <t>50-50%</t>
  </si>
  <si>
    <t>CLOSED 03-11-96</t>
  </si>
  <si>
    <t>HGR</t>
  </si>
  <si>
    <t>06-94</t>
  </si>
  <si>
    <t>1236-94</t>
  </si>
  <si>
    <t>CLOSED 10-24-96</t>
  </si>
  <si>
    <t>1741-00</t>
  </si>
  <si>
    <t>90-10%</t>
  </si>
  <si>
    <t>RWY, TWY &amp; Apron OL&amp;Pnt</t>
  </si>
  <si>
    <t>EROSION DIRT WRK</t>
  </si>
  <si>
    <t>CLOSED 05-21-01</t>
  </si>
  <si>
    <t>DESCRIPTION</t>
  </si>
  <si>
    <t>1990-03</t>
  </si>
  <si>
    <t>Replace rwy markings</t>
  </si>
  <si>
    <t>CLOSED 07-15-03</t>
  </si>
  <si>
    <t>2130-05</t>
  </si>
  <si>
    <t>Update ALP, Obst. Srvy for GPS apprch</t>
  </si>
  <si>
    <t>CLOSED 01-25-05</t>
  </si>
  <si>
    <t>2140-05</t>
  </si>
  <si>
    <t>New perimeter fencing and hold signs</t>
  </si>
  <si>
    <t>CLOSED 03-21-05</t>
  </si>
  <si>
    <t>2214-05</t>
  </si>
  <si>
    <t>Master Plan</t>
  </si>
  <si>
    <t>CLOSED 02-15-06</t>
  </si>
  <si>
    <t>2409-07</t>
  </si>
  <si>
    <t>80-20%</t>
  </si>
  <si>
    <t>New self-serve credit card fueling system</t>
  </si>
  <si>
    <t>CLOSED 06-13-07</t>
  </si>
  <si>
    <t>2601-08</t>
  </si>
  <si>
    <t>Design for new partial parallel taxiway</t>
  </si>
  <si>
    <t>CLOSED 07-17-08</t>
  </si>
  <si>
    <t>2638-08</t>
  </si>
  <si>
    <t>Install emergency cut-off valve for fueling system</t>
  </si>
  <si>
    <t>CLOSED 05-21-09</t>
  </si>
  <si>
    <t>2850-10</t>
  </si>
  <si>
    <t>Construct parallel txy – phase I</t>
  </si>
  <si>
    <t>CLOSED 05-26-10</t>
  </si>
  <si>
    <t>2939-11</t>
  </si>
  <si>
    <t>Airfield pavement rehab., Install REIL</t>
  </si>
  <si>
    <t>CLOSED 03-14-11</t>
  </si>
  <si>
    <t>2972-11</t>
  </si>
  <si>
    <t>New 7 bay T-Hangar</t>
  </si>
  <si>
    <t>2973-11</t>
  </si>
  <si>
    <t>Access txy to hgr development area, New sewer line</t>
  </si>
  <si>
    <t>3038-11</t>
  </si>
  <si>
    <t>Construct new maintenance hangar</t>
  </si>
  <si>
    <t>3039-11</t>
  </si>
  <si>
    <t>Sitework &amp; access pavement for new maintenance hgr</t>
  </si>
  <si>
    <t>CLOSED 09-27-11</t>
  </si>
  <si>
    <t>CLOSED 01-06-12</t>
  </si>
  <si>
    <t>CLOSED 04-12-12</t>
  </si>
  <si>
    <t>CLOSED 04-26-12</t>
  </si>
  <si>
    <t>3139-12</t>
  </si>
  <si>
    <t>Design of drainage improvements and PAPI installation</t>
  </si>
  <si>
    <t>CLOSED 08-21-12</t>
  </si>
  <si>
    <t>3195-13</t>
  </si>
  <si>
    <t>10,000 gal jet A/avgas combo tank &amp; fueling system</t>
  </si>
  <si>
    <r>
      <rPr>
        <sz val="11"/>
        <color indexed="10"/>
        <rFont val="Arial"/>
        <family val="2"/>
      </rPr>
      <t>***</t>
    </r>
    <r>
      <rPr>
        <sz val="11"/>
        <rFont val="Arial"/>
        <family val="2"/>
      </rPr>
      <t xml:space="preserve"> Funds are part of grant # 3-05-0000-001-2002 given to ADA for obstruction surveys and ALP updates for Melbourne and Horseshoe Bend</t>
    </r>
  </si>
  <si>
    <r>
      <t xml:space="preserve">5% AIP </t>
    </r>
    <r>
      <rPr>
        <sz val="11"/>
        <color indexed="10"/>
        <rFont val="Arial"/>
        <family val="2"/>
      </rPr>
      <t>***</t>
    </r>
  </si>
  <si>
    <t>3236-13</t>
  </si>
  <si>
    <t>Airfield drainage, Replace PAPI sys., utility imprvmnts</t>
  </si>
  <si>
    <t>10% AIP #13</t>
  </si>
  <si>
    <t>5% AIP #12</t>
  </si>
  <si>
    <t>5% AIP #11</t>
  </si>
  <si>
    <t>5% AIP #10</t>
  </si>
  <si>
    <t>5% AIP #8</t>
  </si>
  <si>
    <t>5% AIP #9</t>
  </si>
  <si>
    <t>5% AIP #7</t>
  </si>
  <si>
    <t>CLOSED 09-23-13</t>
  </si>
  <si>
    <t>CLOSED 10-04-13</t>
  </si>
  <si>
    <t>3304-14</t>
  </si>
  <si>
    <t>Runway lighting system rehabilitation</t>
  </si>
  <si>
    <t>10% AIP #14</t>
  </si>
  <si>
    <t>CLOSED 05-20-14</t>
  </si>
  <si>
    <t>3438-15</t>
  </si>
  <si>
    <t>Seal coat north parallel taxiway</t>
  </si>
  <si>
    <t>CLOSED 11-04-15</t>
  </si>
  <si>
    <t>3526-16</t>
  </si>
  <si>
    <t>South parallel taxiway (design)</t>
  </si>
  <si>
    <t>10% AIP #15</t>
  </si>
  <si>
    <t>CLOSED 07-12-16</t>
  </si>
  <si>
    <t>Construct south parallel taxiway</t>
  </si>
  <si>
    <t>10% AIP #16</t>
  </si>
  <si>
    <t>CLOSED 02-21-17</t>
  </si>
  <si>
    <t>3600-17</t>
  </si>
  <si>
    <t>3672-18</t>
  </si>
  <si>
    <t>Construct south parallel taxiway (phase 2 – final)</t>
  </si>
  <si>
    <t>10% AIP #17</t>
  </si>
  <si>
    <t>CLOSED 02-07-18</t>
  </si>
  <si>
    <t>3738-18</t>
  </si>
  <si>
    <t>Seal and remark terminal and hangar apron areas</t>
  </si>
  <si>
    <t>3761-19</t>
  </si>
  <si>
    <t>Runway &amp; apron rehabilitation (seal coat)</t>
  </si>
  <si>
    <t>CLOSED 02-13-19</t>
  </si>
  <si>
    <t>CLOSED 03-20-19</t>
  </si>
  <si>
    <t>3824-19</t>
  </si>
  <si>
    <t>Construct 80’ X 60’ aircraft storage hangar</t>
  </si>
  <si>
    <t>3825-19</t>
  </si>
  <si>
    <t>Construct apron and sitework related to new hangar</t>
  </si>
  <si>
    <t>10% AIP #18</t>
  </si>
  <si>
    <t>CLOSED 07-12-20</t>
  </si>
  <si>
    <t>CLOSED 08-20-20</t>
  </si>
  <si>
    <t>3988-21</t>
  </si>
  <si>
    <t>Sitework for future hangar development</t>
  </si>
  <si>
    <t>3989-21</t>
  </si>
  <si>
    <t>Construct 2 bay Clearspan-hangar</t>
  </si>
  <si>
    <t>CLOSED 05-17-22</t>
  </si>
  <si>
    <t>CLOSED 07-11-22</t>
  </si>
  <si>
    <t>4125-23</t>
  </si>
  <si>
    <t>OPEN</t>
  </si>
  <si>
    <t>Install new windcone tip-down pole with electricity</t>
  </si>
  <si>
    <t>4143-23</t>
  </si>
  <si>
    <t>Update Airport Layout Plan (ALP)</t>
  </si>
  <si>
    <t>10% AIP #19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</si>
</sst>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7" fontId="4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7" fontId="4" fillId="0" borderId="0" xfId="0" applyNumberFormat="1" applyFont="1" applyAlignment="1">
      <alignment/>
    </xf>
    <xf numFmtId="7" fontId="4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7" fontId="4" fillId="0" borderId="0" xfId="0" applyNumberFormat="1" applyFont="1" applyFill="1" applyBorder="1" applyAlignment="1" applyProtection="1">
      <alignment horizontal="right" vertical="center"/>
      <protection/>
    </xf>
    <xf numFmtId="8" fontId="4" fillId="0" borderId="0" xfId="0" applyNumberFormat="1" applyFont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8" fontId="4" fillId="0" borderId="0" xfId="0" applyNumberFormat="1" applyFont="1" applyFill="1" applyAlignment="1">
      <alignment vertical="center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3">
      <selection activeCell="A37" sqref="A37"/>
    </sheetView>
  </sheetViews>
  <sheetFormatPr defaultColWidth="10.00390625" defaultRowHeight="12.75"/>
  <cols>
    <col min="1" max="1" width="10.00390625" style="2" customWidth="1"/>
    <col min="2" max="2" width="9.8515625" style="2" customWidth="1"/>
    <col min="3" max="3" width="12.57421875" style="8" customWidth="1"/>
    <col min="4" max="4" width="20.7109375" style="2" customWidth="1"/>
    <col min="5" max="5" width="52.00390625" style="2" customWidth="1"/>
    <col min="6" max="6" width="16.28125" style="4" customWidth="1"/>
    <col min="7" max="7" width="14.421875" style="8" customWidth="1"/>
    <col min="8" max="16384" width="10.00390625" style="8" customWidth="1"/>
  </cols>
  <sheetData>
    <row r="1" spans="1:7" ht="15">
      <c r="A1" s="5" t="s">
        <v>0</v>
      </c>
      <c r="B1" s="5" t="s">
        <v>0</v>
      </c>
      <c r="C1" s="5" t="s">
        <v>0</v>
      </c>
      <c r="D1" s="5" t="s">
        <v>0</v>
      </c>
      <c r="E1" s="5" t="s">
        <v>1</v>
      </c>
      <c r="F1" s="6" t="s">
        <v>0</v>
      </c>
      <c r="G1" s="7" t="s">
        <v>2</v>
      </c>
    </row>
    <row r="2" spans="1:7" ht="15">
      <c r="A2" s="9" t="s">
        <v>3</v>
      </c>
      <c r="B2" s="9" t="s">
        <v>4</v>
      </c>
      <c r="C2" s="9" t="s">
        <v>5</v>
      </c>
      <c r="D2" s="9" t="s">
        <v>6</v>
      </c>
      <c r="E2" s="9" t="s">
        <v>26</v>
      </c>
      <c r="F2" s="10" t="s">
        <v>2</v>
      </c>
      <c r="G2" s="11" t="s">
        <v>7</v>
      </c>
    </row>
    <row r="3" ht="6" customHeight="1">
      <c r="G3" s="12"/>
    </row>
    <row r="4" spans="1:7" ht="14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4">
        <v>127778</v>
      </c>
      <c r="G4" s="4">
        <v>126487.58</v>
      </c>
    </row>
    <row r="5" spans="1:7" ht="14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4">
        <v>100000</v>
      </c>
      <c r="G5" s="4">
        <v>50000</v>
      </c>
    </row>
    <row r="6" spans="1:7" ht="14.25">
      <c r="A6" s="2" t="s">
        <v>18</v>
      </c>
      <c r="B6" s="2" t="s">
        <v>19</v>
      </c>
      <c r="C6" s="2" t="s">
        <v>15</v>
      </c>
      <c r="D6" s="2" t="s">
        <v>20</v>
      </c>
      <c r="E6" s="2" t="s">
        <v>24</v>
      </c>
      <c r="F6" s="4">
        <v>40000</v>
      </c>
      <c r="G6" s="4">
        <v>9403.07</v>
      </c>
    </row>
    <row r="7" spans="1:7" ht="14.25">
      <c r="A7" s="1">
        <v>36787</v>
      </c>
      <c r="B7" s="2" t="s">
        <v>21</v>
      </c>
      <c r="C7" s="2" t="s">
        <v>22</v>
      </c>
      <c r="D7" s="2" t="s">
        <v>25</v>
      </c>
      <c r="E7" s="2" t="s">
        <v>23</v>
      </c>
      <c r="F7" s="4">
        <v>225000</v>
      </c>
      <c r="G7" s="4">
        <v>202310.26</v>
      </c>
    </row>
    <row r="8" spans="1:7" ht="14.25">
      <c r="A8" s="1">
        <v>37755</v>
      </c>
      <c r="B8" s="2" t="s">
        <v>27</v>
      </c>
      <c r="C8" s="2" t="s">
        <v>22</v>
      </c>
      <c r="D8" s="2" t="s">
        <v>29</v>
      </c>
      <c r="E8" s="2" t="s">
        <v>28</v>
      </c>
      <c r="F8" s="4">
        <v>20043</v>
      </c>
      <c r="G8" s="13">
        <v>19929.27</v>
      </c>
    </row>
    <row r="9" spans="1:7" ht="14.25">
      <c r="A9" s="1">
        <v>38364</v>
      </c>
      <c r="B9" s="2" t="s">
        <v>30</v>
      </c>
      <c r="C9" s="2" t="s">
        <v>73</v>
      </c>
      <c r="D9" s="2" t="s">
        <v>32</v>
      </c>
      <c r="E9" s="3" t="s">
        <v>31</v>
      </c>
      <c r="F9" s="14">
        <v>694.5</v>
      </c>
      <c r="G9" s="14">
        <v>694.5</v>
      </c>
    </row>
    <row r="10" spans="1:7" ht="14.25">
      <c r="A10" s="1">
        <v>38420</v>
      </c>
      <c r="B10" s="2" t="s">
        <v>33</v>
      </c>
      <c r="C10" s="2" t="s">
        <v>82</v>
      </c>
      <c r="D10" s="2" t="s">
        <v>35</v>
      </c>
      <c r="E10" s="15" t="s">
        <v>34</v>
      </c>
      <c r="F10" s="16">
        <v>15044.66</v>
      </c>
      <c r="G10" s="16">
        <v>15044.66</v>
      </c>
    </row>
    <row r="11" spans="1:7" ht="14.25">
      <c r="A11" s="1">
        <v>38666</v>
      </c>
      <c r="B11" s="2" t="s">
        <v>36</v>
      </c>
      <c r="C11" s="2" t="s">
        <v>80</v>
      </c>
      <c r="D11" s="2" t="s">
        <v>38</v>
      </c>
      <c r="E11" s="15" t="s">
        <v>37</v>
      </c>
      <c r="F11" s="17">
        <v>4970</v>
      </c>
      <c r="G11" s="17">
        <v>4970</v>
      </c>
    </row>
    <row r="12" spans="1:7" ht="14.25">
      <c r="A12" s="1">
        <v>39092</v>
      </c>
      <c r="B12" s="2" t="s">
        <v>39</v>
      </c>
      <c r="C12" s="3" t="s">
        <v>40</v>
      </c>
      <c r="D12" s="2" t="s">
        <v>42</v>
      </c>
      <c r="E12" s="2" t="s">
        <v>41</v>
      </c>
      <c r="F12" s="4">
        <v>20092.91</v>
      </c>
      <c r="G12" s="4">
        <v>18123.86</v>
      </c>
    </row>
    <row r="13" spans="1:7" ht="14.25">
      <c r="A13" s="1">
        <v>39546</v>
      </c>
      <c r="B13" s="2" t="s">
        <v>43</v>
      </c>
      <c r="C13" s="19" t="s">
        <v>81</v>
      </c>
      <c r="D13" s="2" t="s">
        <v>45</v>
      </c>
      <c r="E13" s="2" t="s">
        <v>44</v>
      </c>
      <c r="F13" s="20">
        <v>2915</v>
      </c>
      <c r="G13" s="20">
        <v>2915</v>
      </c>
    </row>
    <row r="14" spans="1:7" ht="14.25">
      <c r="A14" s="1">
        <v>39707</v>
      </c>
      <c r="B14" s="2" t="s">
        <v>46</v>
      </c>
      <c r="C14" s="3" t="s">
        <v>40</v>
      </c>
      <c r="D14" s="2" t="s">
        <v>48</v>
      </c>
      <c r="E14" s="15" t="s">
        <v>47</v>
      </c>
      <c r="F14" s="14">
        <v>1400</v>
      </c>
      <c r="G14" s="14">
        <v>1400</v>
      </c>
    </row>
    <row r="15" spans="1:7" ht="14.25">
      <c r="A15" s="1">
        <v>40309</v>
      </c>
      <c r="B15" s="2" t="s">
        <v>49</v>
      </c>
      <c r="C15" s="19" t="s">
        <v>79</v>
      </c>
      <c r="D15" s="2" t="s">
        <v>51</v>
      </c>
      <c r="E15" s="19" t="s">
        <v>50</v>
      </c>
      <c r="F15" s="21">
        <v>23682</v>
      </c>
      <c r="G15" s="21">
        <v>23682</v>
      </c>
    </row>
    <row r="16" spans="1:7" ht="14.25">
      <c r="A16" s="1">
        <v>40585</v>
      </c>
      <c r="B16" s="2" t="s">
        <v>52</v>
      </c>
      <c r="C16" s="3" t="s">
        <v>78</v>
      </c>
      <c r="D16" s="2" t="s">
        <v>54</v>
      </c>
      <c r="E16" s="19" t="s">
        <v>53</v>
      </c>
      <c r="F16" s="21">
        <v>10562</v>
      </c>
      <c r="G16" s="21">
        <v>10562</v>
      </c>
    </row>
    <row r="17" spans="1:7" ht="14.25">
      <c r="A17" s="1">
        <v>40673</v>
      </c>
      <c r="B17" s="2" t="s">
        <v>55</v>
      </c>
      <c r="C17" s="19" t="s">
        <v>40</v>
      </c>
      <c r="D17" s="2" t="s">
        <v>64</v>
      </c>
      <c r="E17" s="19" t="s">
        <v>56</v>
      </c>
      <c r="F17" s="21">
        <v>298474.95</v>
      </c>
      <c r="G17" s="22">
        <f>149237.98+126441.52</f>
        <v>275679.5</v>
      </c>
    </row>
    <row r="18" spans="1:7" ht="14.25">
      <c r="A18" s="1">
        <v>40673</v>
      </c>
      <c r="B18" s="2" t="s">
        <v>57</v>
      </c>
      <c r="C18" s="19" t="s">
        <v>22</v>
      </c>
      <c r="D18" s="2" t="s">
        <v>63</v>
      </c>
      <c r="E18" s="19" t="s">
        <v>58</v>
      </c>
      <c r="F18" s="21">
        <v>98990.33</v>
      </c>
      <c r="G18" s="14">
        <v>91726.43</v>
      </c>
    </row>
    <row r="19" spans="1:7" ht="14.25">
      <c r="A19" s="1">
        <v>40799</v>
      </c>
      <c r="B19" s="2" t="s">
        <v>59</v>
      </c>
      <c r="C19" s="19" t="s">
        <v>40</v>
      </c>
      <c r="D19" s="2" t="s">
        <v>65</v>
      </c>
      <c r="E19" s="19" t="s">
        <v>60</v>
      </c>
      <c r="F19" s="21">
        <v>238080</v>
      </c>
      <c r="G19" s="22">
        <f>119040+66325.39</f>
        <v>185365.39</v>
      </c>
    </row>
    <row r="20" spans="1:7" ht="14.25">
      <c r="A20" s="1">
        <v>40799</v>
      </c>
      <c r="B20" s="2" t="s">
        <v>61</v>
      </c>
      <c r="C20" s="19" t="s">
        <v>22</v>
      </c>
      <c r="D20" s="2" t="s">
        <v>66</v>
      </c>
      <c r="E20" s="19" t="s">
        <v>62</v>
      </c>
      <c r="F20" s="21">
        <v>133920</v>
      </c>
      <c r="G20" s="22">
        <f>66960+65285.15</f>
        <v>132245.15</v>
      </c>
    </row>
    <row r="21" spans="1:7" ht="14.25">
      <c r="A21" s="1">
        <v>41129</v>
      </c>
      <c r="B21" s="2" t="s">
        <v>67</v>
      </c>
      <c r="C21" s="19" t="s">
        <v>77</v>
      </c>
      <c r="D21" s="2" t="s">
        <v>69</v>
      </c>
      <c r="E21" s="19" t="s">
        <v>68</v>
      </c>
      <c r="F21" s="21">
        <v>1150</v>
      </c>
      <c r="G21" s="21">
        <v>1150</v>
      </c>
    </row>
    <row r="22" spans="1:7" ht="14.25">
      <c r="A22" s="1">
        <v>41346</v>
      </c>
      <c r="B22" s="2" t="s">
        <v>70</v>
      </c>
      <c r="C22" s="19" t="s">
        <v>40</v>
      </c>
      <c r="D22" s="2" t="s">
        <v>84</v>
      </c>
      <c r="E22" s="19" t="s">
        <v>71</v>
      </c>
      <c r="F22" s="21">
        <v>120000</v>
      </c>
      <c r="G22" s="22">
        <f>60000+60000</f>
        <v>120000</v>
      </c>
    </row>
    <row r="23" spans="1:7" ht="14.25">
      <c r="A23" s="1">
        <v>41534</v>
      </c>
      <c r="B23" s="2" t="s">
        <v>74</v>
      </c>
      <c r="C23" s="19" t="s">
        <v>76</v>
      </c>
      <c r="D23" s="2" t="s">
        <v>83</v>
      </c>
      <c r="E23" s="19" t="s">
        <v>75</v>
      </c>
      <c r="F23" s="21">
        <v>22829.51</v>
      </c>
      <c r="G23" s="21">
        <v>22829.51</v>
      </c>
    </row>
    <row r="24" spans="1:7" ht="14.25">
      <c r="A24" s="1">
        <v>41773</v>
      </c>
      <c r="B24" s="2" t="s">
        <v>85</v>
      </c>
      <c r="C24" s="19" t="s">
        <v>87</v>
      </c>
      <c r="D24" s="2" t="s">
        <v>88</v>
      </c>
      <c r="E24" s="19" t="s">
        <v>86</v>
      </c>
      <c r="F24" s="21">
        <v>24785.39</v>
      </c>
      <c r="G24" s="14">
        <v>24785.39</v>
      </c>
    </row>
    <row r="25" spans="1:9" ht="15">
      <c r="A25" s="1">
        <v>42172</v>
      </c>
      <c r="B25" s="2" t="s">
        <v>89</v>
      </c>
      <c r="C25" s="19" t="s">
        <v>22</v>
      </c>
      <c r="D25" s="2" t="s">
        <v>91</v>
      </c>
      <c r="E25" s="19" t="s">
        <v>90</v>
      </c>
      <c r="F25" s="21">
        <v>21060</v>
      </c>
      <c r="G25" s="21">
        <v>21060</v>
      </c>
      <c r="I25" s="18"/>
    </row>
    <row r="26" spans="1:9" ht="15">
      <c r="A26" s="1">
        <v>42480</v>
      </c>
      <c r="B26" s="2" t="s">
        <v>92</v>
      </c>
      <c r="C26" s="19" t="s">
        <v>94</v>
      </c>
      <c r="D26" s="2" t="s">
        <v>95</v>
      </c>
      <c r="E26" s="19" t="s">
        <v>93</v>
      </c>
      <c r="F26" s="21">
        <v>7936.9</v>
      </c>
      <c r="G26" s="14">
        <v>7936.9</v>
      </c>
      <c r="I26" s="18"/>
    </row>
    <row r="27" spans="1:9" ht="15">
      <c r="A27" s="1">
        <v>42781</v>
      </c>
      <c r="B27" s="2" t="s">
        <v>99</v>
      </c>
      <c r="C27" s="23" t="s">
        <v>97</v>
      </c>
      <c r="D27" s="2" t="s">
        <v>98</v>
      </c>
      <c r="E27" s="23" t="s">
        <v>96</v>
      </c>
      <c r="F27" s="24">
        <v>41376.75</v>
      </c>
      <c r="G27" s="14">
        <v>41376.75</v>
      </c>
      <c r="I27" s="18"/>
    </row>
    <row r="28" spans="1:9" ht="15">
      <c r="A28" s="1">
        <v>43117</v>
      </c>
      <c r="B28" s="2" t="s">
        <v>100</v>
      </c>
      <c r="C28" s="23" t="s">
        <v>102</v>
      </c>
      <c r="D28" s="2" t="s">
        <v>103</v>
      </c>
      <c r="E28" s="23" t="s">
        <v>101</v>
      </c>
      <c r="F28" s="24">
        <v>20843.76</v>
      </c>
      <c r="G28" s="14">
        <v>20843.76</v>
      </c>
      <c r="I28" s="18"/>
    </row>
    <row r="29" spans="1:9" ht="15">
      <c r="A29" s="1">
        <v>43390</v>
      </c>
      <c r="B29" s="2" t="s">
        <v>104</v>
      </c>
      <c r="C29" s="23" t="s">
        <v>22</v>
      </c>
      <c r="D29" s="19" t="s">
        <v>108</v>
      </c>
      <c r="E29" s="23" t="s">
        <v>105</v>
      </c>
      <c r="F29" s="24">
        <v>8613</v>
      </c>
      <c r="G29" s="16">
        <v>7753.23</v>
      </c>
      <c r="I29" s="18"/>
    </row>
    <row r="30" spans="1:9" ht="15">
      <c r="A30" s="25">
        <v>43516</v>
      </c>
      <c r="B30" s="19" t="s">
        <v>106</v>
      </c>
      <c r="C30" s="23" t="s">
        <v>114</v>
      </c>
      <c r="D30" s="19" t="s">
        <v>109</v>
      </c>
      <c r="E30" s="23" t="s">
        <v>107</v>
      </c>
      <c r="F30" s="24">
        <v>14786.98</v>
      </c>
      <c r="G30" s="16">
        <v>14786.98</v>
      </c>
      <c r="I30" s="18"/>
    </row>
    <row r="31" spans="1:9" ht="15">
      <c r="A31" s="26">
        <v>43725</v>
      </c>
      <c r="B31" s="27" t="s">
        <v>110</v>
      </c>
      <c r="C31" s="28" t="s">
        <v>40</v>
      </c>
      <c r="D31" s="19" t="s">
        <v>115</v>
      </c>
      <c r="E31" s="28" t="s">
        <v>111</v>
      </c>
      <c r="F31" s="29">
        <v>239712</v>
      </c>
      <c r="G31" s="30">
        <v>118456</v>
      </c>
      <c r="I31" s="18"/>
    </row>
    <row r="32" spans="1:9" ht="15">
      <c r="A32" s="25">
        <v>43725</v>
      </c>
      <c r="B32" s="19" t="s">
        <v>112</v>
      </c>
      <c r="C32" s="23" t="s">
        <v>22</v>
      </c>
      <c r="D32" s="19" t="s">
        <v>116</v>
      </c>
      <c r="E32" s="23" t="s">
        <v>113</v>
      </c>
      <c r="F32" s="24">
        <v>114291</v>
      </c>
      <c r="G32" s="30">
        <f>57145.5+57145.5</f>
        <v>114291</v>
      </c>
      <c r="I32" s="18"/>
    </row>
    <row r="33" spans="1:9" ht="15">
      <c r="A33" s="25">
        <v>44398</v>
      </c>
      <c r="B33" s="19" t="s">
        <v>117</v>
      </c>
      <c r="C33" s="23" t="s">
        <v>22</v>
      </c>
      <c r="D33" s="19" t="s">
        <v>122</v>
      </c>
      <c r="E33" s="23" t="s">
        <v>118</v>
      </c>
      <c r="F33" s="24">
        <v>81630</v>
      </c>
      <c r="G33" s="31">
        <f>40815+40815</f>
        <v>81630</v>
      </c>
      <c r="I33" s="18"/>
    </row>
    <row r="34" spans="1:9" ht="15">
      <c r="A34" s="25">
        <v>44398</v>
      </c>
      <c r="B34" s="19" t="s">
        <v>119</v>
      </c>
      <c r="C34" s="23" t="s">
        <v>40</v>
      </c>
      <c r="D34" s="19" t="s">
        <v>121</v>
      </c>
      <c r="E34" s="23" t="s">
        <v>120</v>
      </c>
      <c r="F34" s="24">
        <v>209760</v>
      </c>
      <c r="G34" s="31">
        <f>104880+104880</f>
        <v>209760</v>
      </c>
      <c r="I34" s="18"/>
    </row>
    <row r="35" spans="1:9" ht="15">
      <c r="A35" s="32">
        <v>44944</v>
      </c>
      <c r="B35" s="3" t="s">
        <v>123</v>
      </c>
      <c r="C35" s="33" t="s">
        <v>22</v>
      </c>
      <c r="D35" s="3" t="s">
        <v>124</v>
      </c>
      <c r="E35" s="33" t="s">
        <v>125</v>
      </c>
      <c r="F35" s="34">
        <v>12951</v>
      </c>
      <c r="G35" s="35"/>
      <c r="I35" s="18"/>
    </row>
    <row r="36" spans="1:9" ht="15">
      <c r="A36" s="25">
        <v>45063</v>
      </c>
      <c r="B36" s="19" t="s">
        <v>126</v>
      </c>
      <c r="C36" s="23" t="s">
        <v>128</v>
      </c>
      <c r="D36" s="19" t="s">
        <v>124</v>
      </c>
      <c r="E36" s="23" t="s">
        <v>127</v>
      </c>
      <c r="F36" s="24">
        <v>19825</v>
      </c>
      <c r="G36" s="31"/>
      <c r="I36" s="18"/>
    </row>
    <row r="37" spans="1:9" ht="15">
      <c r="A37" s="25"/>
      <c r="B37" s="19"/>
      <c r="C37" s="23"/>
      <c r="D37" s="19"/>
      <c r="E37" s="23"/>
      <c r="F37" s="24"/>
      <c r="G37" s="31"/>
      <c r="I37" s="18"/>
    </row>
    <row r="38" spans="1:9" ht="15">
      <c r="A38" s="8" t="s">
        <v>72</v>
      </c>
      <c r="B38" s="19"/>
      <c r="C38" s="23"/>
      <c r="D38" s="19"/>
      <c r="E38" s="23"/>
      <c r="F38" s="24"/>
      <c r="G38" s="31"/>
      <c r="I38" s="18"/>
    </row>
    <row r="39" ht="15">
      <c r="I39" s="18"/>
    </row>
    <row r="40" ht="14.25">
      <c r="A40" s="8"/>
    </row>
    <row r="41" spans="1:6" ht="14.25">
      <c r="A41" s="8"/>
      <c r="B41" s="8"/>
      <c r="D41" s="8"/>
      <c r="E41" s="8"/>
      <c r="F41" s="8"/>
    </row>
    <row r="42" spans="2:6" ht="14.25">
      <c r="B42" s="8"/>
      <c r="D42" s="8"/>
      <c r="E42" s="8"/>
      <c r="F42" s="8"/>
    </row>
  </sheetData>
  <sheetProtection/>
  <printOptions/>
  <pageMargins left="0.28" right="0.17" top="0.74" bottom="0.34" header="0.49" footer="0.21"/>
  <pageSetup horizontalDpi="300" verticalDpi="300" orientation="landscape" r:id="rId1"/>
  <headerFooter alignWithMargins="0">
    <oddHeader>&amp;CMELBOURNE MUNICIPAL AIRPORT</oddHeader>
    <oddFooter>&amp;C42A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2023-05-19T19:17:38Z</cp:lastPrinted>
  <dcterms:created xsi:type="dcterms:W3CDTF">2023-05-19T19:37:45Z</dcterms:created>
  <dcterms:modified xsi:type="dcterms:W3CDTF">2023-05-19T19:37:45Z</dcterms:modified>
  <cp:category/>
  <cp:version/>
  <cp:contentType/>
  <cp:contentStatus/>
</cp:coreProperties>
</file>