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25" windowHeight="3600" tabRatio="602" activeTab="0"/>
  </bookViews>
  <sheets>
    <sheet name="Jonesboro" sheetId="1" r:id="rId1"/>
    <sheet name="Sheet1" sheetId="2" r:id="rId2"/>
  </sheets>
  <definedNames>
    <definedName name="_xlnm.Print_Area" localSheetId="0">'Jonesboro'!$A$1:$G$71</definedName>
  </definedNames>
  <calcPr fullCalcOnLoad="1"/>
</workbook>
</file>

<file path=xl/sharedStrings.xml><?xml version="1.0" encoding="utf-8"?>
<sst xmlns="http://schemas.openxmlformats.org/spreadsheetml/2006/main" count="280" uniqueCount="214">
  <si>
    <t>GRANT</t>
  </si>
  <si>
    <t>PROJECT</t>
  </si>
  <si>
    <t>AMOUNT</t>
  </si>
  <si>
    <t>DATE</t>
  </si>
  <si>
    <t>NUMBER</t>
  </si>
  <si>
    <t>PROGRAM</t>
  </si>
  <si>
    <t>STATUS</t>
  </si>
  <si>
    <t>PAID</t>
  </si>
  <si>
    <t>06-88</t>
  </si>
  <si>
    <t>843-88</t>
  </si>
  <si>
    <t>CLOSED 07-07-89</t>
  </si>
  <si>
    <t>REHAB 14/32 LGT SGN</t>
  </si>
  <si>
    <t>01-90</t>
  </si>
  <si>
    <t>927-90</t>
  </si>
  <si>
    <t>CLOSED 06-19-90</t>
  </si>
  <si>
    <t>R/W LGTS</t>
  </si>
  <si>
    <t>11-91</t>
  </si>
  <si>
    <t>1066-91</t>
  </si>
  <si>
    <t>5% AIP</t>
  </si>
  <si>
    <t>CLOSED 09-24-93</t>
  </si>
  <si>
    <t>T/W CONST</t>
  </si>
  <si>
    <t>04-93</t>
  </si>
  <si>
    <t>1161-93</t>
  </si>
  <si>
    <t>75-25%</t>
  </si>
  <si>
    <t>CLOSED 10-18-93</t>
  </si>
  <si>
    <t>APRON EXT</t>
  </si>
  <si>
    <t>11-93</t>
  </si>
  <si>
    <t>1215-93</t>
  </si>
  <si>
    <t>50-50%</t>
  </si>
  <si>
    <t>CLOSED 01-07-94</t>
  </si>
  <si>
    <t>R/W PAINT &amp; MARK</t>
  </si>
  <si>
    <t>10-94</t>
  </si>
  <si>
    <t>1257-94</t>
  </si>
  <si>
    <t>CLOSED 10-10-95</t>
  </si>
  <si>
    <t>LIGHT WIRING REHAB</t>
  </si>
  <si>
    <t>11-94</t>
  </si>
  <si>
    <t>1262-94</t>
  </si>
  <si>
    <t>CLOSED 08-28-95</t>
  </si>
  <si>
    <t>RAMP O/L COMMUTER</t>
  </si>
  <si>
    <t>01-96</t>
  </si>
  <si>
    <t>1354-96</t>
  </si>
  <si>
    <t>CLOSED 06-05-96</t>
  </si>
  <si>
    <t>LIGHTING REPAIR</t>
  </si>
  <si>
    <t>11-96</t>
  </si>
  <si>
    <t>1430-96</t>
  </si>
  <si>
    <t>CANCEL 06-04-97</t>
  </si>
  <si>
    <t>MAIN HGR</t>
  </si>
  <si>
    <t>1431-96</t>
  </si>
  <si>
    <t>CANCEL 06-04-96</t>
  </si>
  <si>
    <t>T/W TO MAIN HGR</t>
  </si>
  <si>
    <t>10-97</t>
  </si>
  <si>
    <t>1492-97</t>
  </si>
  <si>
    <t>M/P UPDATE</t>
  </si>
  <si>
    <t>05-98</t>
  </si>
  <si>
    <t>1529-98</t>
  </si>
  <si>
    <t>FUEL ACCESS/FENCING</t>
  </si>
  <si>
    <t>09-98</t>
  </si>
  <si>
    <t>1557-98</t>
  </si>
  <si>
    <t>CLOSED 01-29-99</t>
  </si>
  <si>
    <t>R/W &amp; T/W REJUVENATE &amp; SEAL</t>
  </si>
  <si>
    <t>03-99</t>
  </si>
  <si>
    <t>1588-99</t>
  </si>
  <si>
    <t>AIR SERVICE STUDY</t>
  </si>
  <si>
    <t>CLOSED 11-22-99</t>
  </si>
  <si>
    <t>CLOSED 02-17-00</t>
  </si>
  <si>
    <t>CLOSED 08-23-00</t>
  </si>
  <si>
    <t>1825-01</t>
  </si>
  <si>
    <t>Environmental Assessment</t>
  </si>
  <si>
    <t>1838-01</t>
  </si>
  <si>
    <t>90-10%</t>
  </si>
  <si>
    <t>Seal coat and mark Rwy, remark txy</t>
  </si>
  <si>
    <t>1839-01</t>
  </si>
  <si>
    <t>Upgrade guidance signs</t>
  </si>
  <si>
    <t>CLOSED 11-16-01</t>
  </si>
  <si>
    <t>1892-02</t>
  </si>
  <si>
    <t>New Maintenance Hangar</t>
  </si>
  <si>
    <t>1893-02</t>
  </si>
  <si>
    <t>New txy, apron, driveway, &amp; veh. Parking</t>
  </si>
  <si>
    <t>1934-02</t>
  </si>
  <si>
    <t>Security fence, Informational signs</t>
  </si>
  <si>
    <t>CLOSED 08-12-02</t>
  </si>
  <si>
    <t>1976-03</t>
  </si>
  <si>
    <t>New utilities to hgr development area</t>
  </si>
  <si>
    <t>DESCRIPTION</t>
  </si>
  <si>
    <t>CLOSED 05-22-03</t>
  </si>
  <si>
    <t>CLOSED 12-01-03</t>
  </si>
  <si>
    <t>2041-04</t>
  </si>
  <si>
    <t>Term. bldg. security modifications</t>
  </si>
  <si>
    <t>CLOSED 01-23-04</t>
  </si>
  <si>
    <t>CLOSED 01-28-04</t>
  </si>
  <si>
    <t>CLOSED 02-18-04</t>
  </si>
  <si>
    <t>CLOSED 04-26-04</t>
  </si>
  <si>
    <t>2100-04</t>
  </si>
  <si>
    <t>Install new lighting system regulator</t>
  </si>
  <si>
    <t>CLOSED 09-20-04</t>
  </si>
  <si>
    <t>2119-04</t>
  </si>
  <si>
    <t>Extend Rwy &amp; Txy, RSA &amp; RPZ improvements</t>
  </si>
  <si>
    <t>CLOSED 12-27-04</t>
  </si>
  <si>
    <t>2176-05</t>
  </si>
  <si>
    <t>2223-05</t>
  </si>
  <si>
    <t>Overlay runway 5-23</t>
  </si>
  <si>
    <t>CLOSED 12-29-05</t>
  </si>
  <si>
    <t>CANCELLED 04-24-06</t>
  </si>
  <si>
    <t>2316-06</t>
  </si>
  <si>
    <t>80-20%</t>
  </si>
  <si>
    <t>Construct new 5 bay T-hgr</t>
  </si>
  <si>
    <t>2317-06</t>
  </si>
  <si>
    <t>Site work &amp; access txy for new T-hgr</t>
  </si>
  <si>
    <t>2372-06</t>
  </si>
  <si>
    <t>2373-06</t>
  </si>
  <si>
    <t>Replace 3.5 ton AC in FAA flight service bldg.</t>
  </si>
  <si>
    <t>CLOSED 11-02-06</t>
  </si>
  <si>
    <t>2379-06</t>
  </si>
  <si>
    <t>Construct new 5 bay T-Hangar - Phase 2</t>
  </si>
  <si>
    <t>2380-06</t>
  </si>
  <si>
    <t xml:space="preserve">Site work for new 5 bay </t>
  </si>
  <si>
    <t>CLOSED 11-26-07</t>
  </si>
  <si>
    <t>CLOSED 12-06-07</t>
  </si>
  <si>
    <t>2609-08</t>
  </si>
  <si>
    <t>Rehab. interior &amp; exterior of Av. Business Hgr</t>
  </si>
  <si>
    <t>Rehab. hgrs &amp; term. bldg., repair AC in CAP bldg.</t>
  </si>
  <si>
    <t>ARFF vehicle and bldg, Cert. manual, Signage</t>
  </si>
  <si>
    <t>CLOSED 07-28-08</t>
  </si>
  <si>
    <t>2637-08</t>
  </si>
  <si>
    <t>CLOSED 10-20-08</t>
  </si>
  <si>
    <t>Airfield lighting and marking rehabilitation</t>
  </si>
  <si>
    <t>2671-09</t>
  </si>
  <si>
    <t>Rehabilitate apron and taxiway - phase 1</t>
  </si>
  <si>
    <t>CLOSED 02-23-09</t>
  </si>
  <si>
    <t>2729-09</t>
  </si>
  <si>
    <t>Widen taxiway “B”, install perimeter fencing</t>
  </si>
  <si>
    <t>CLOSED 06-16-09</t>
  </si>
  <si>
    <t>2756-09</t>
  </si>
  <si>
    <t>New 6 bay T-Hangar with associated pavement</t>
  </si>
  <si>
    <t>2837-10</t>
  </si>
  <si>
    <t>Apron &amp; taxiway pavement rehabilitation</t>
  </si>
  <si>
    <t>2838-10</t>
  </si>
  <si>
    <t>Pave T-hgr access drive &amp; parking lot, Electric gate</t>
  </si>
  <si>
    <t>CLOSED 04-23-10</t>
  </si>
  <si>
    <t>CLOSED 06-23-10</t>
  </si>
  <si>
    <t>CLOSED 09-08-10</t>
  </si>
  <si>
    <t>2952-11</t>
  </si>
  <si>
    <t>Construct 4 bay T-Hangar</t>
  </si>
  <si>
    <t>3050-11</t>
  </si>
  <si>
    <t>Rehabilitate rwy 5-23 (crack seal, seal coat &amp; remark)</t>
  </si>
  <si>
    <t>3051-11</t>
  </si>
  <si>
    <t>Erosion repair, security enhancements</t>
  </si>
  <si>
    <t>CLOSED 12-02-11</t>
  </si>
  <si>
    <t>CLOSED 05-09-12</t>
  </si>
  <si>
    <t>CLOSED 08-01-12</t>
  </si>
  <si>
    <t>3171-13</t>
  </si>
  <si>
    <t>Design of rwy 13-31 rehabilitation (overlay &amp; remark)</t>
  </si>
  <si>
    <t>CLOSED 01-16-13</t>
  </si>
  <si>
    <t>3320-14</t>
  </si>
  <si>
    <t>Hgr dvlpmnt area sitework – utilities &amp; drainage</t>
  </si>
  <si>
    <t>3321-14</t>
  </si>
  <si>
    <t>Hgr dvlpmnt area sitework – earthwork, erosion control</t>
  </si>
  <si>
    <t>3350-14</t>
  </si>
  <si>
    <t>Sitework for new hgr dvlpmnt area (pvmt, fencing)</t>
  </si>
  <si>
    <t>3351-14</t>
  </si>
  <si>
    <t>Construct 2-bay clear span hangar</t>
  </si>
  <si>
    <t>10% AIP #18</t>
  </si>
  <si>
    <t>5% AIP #16</t>
  </si>
  <si>
    <t>5% AIP #15</t>
  </si>
  <si>
    <t>5% AIP #14</t>
  </si>
  <si>
    <t>5% AIP #13</t>
  </si>
  <si>
    <t>5% AIP #12</t>
  </si>
  <si>
    <t>5% AIP #10</t>
  </si>
  <si>
    <t>5% AIP #11</t>
  </si>
  <si>
    <t>5% AIP #9</t>
  </si>
  <si>
    <t>3354-14</t>
  </si>
  <si>
    <t>CLOSED 10-14-14</t>
  </si>
  <si>
    <t>Rehabilitate (overlay, groove, &amp; remark) rwy 13-31</t>
  </si>
  <si>
    <t>5% AIP #19</t>
  </si>
  <si>
    <t>CLOSED 11-24-14</t>
  </si>
  <si>
    <t>3452-15</t>
  </si>
  <si>
    <t>Airfield pavement rehabilitation</t>
  </si>
  <si>
    <t>CLOSED 06-09-15</t>
  </si>
  <si>
    <t>CLOSED 08-07-15</t>
  </si>
  <si>
    <t>CLOSED 09-01-16</t>
  </si>
  <si>
    <t>3566-16</t>
  </si>
  <si>
    <t>Pavement rehab (txy B overlay), limited ALP update</t>
  </si>
  <si>
    <t>5% AIP #20</t>
  </si>
  <si>
    <t>CLOSED 12-28-16</t>
  </si>
  <si>
    <t>3773-19</t>
  </si>
  <si>
    <t>Construct new 2-bay Clear Span Hangar</t>
  </si>
  <si>
    <t>3859-20</t>
  </si>
  <si>
    <t>CLOSED 02-25-20</t>
  </si>
  <si>
    <t>Airfield drainage and erosion control</t>
  </si>
  <si>
    <t>CLOSED 10-27-20</t>
  </si>
  <si>
    <t>3946-21</t>
  </si>
  <si>
    <t>Taxiway rehabilitation – two locations</t>
  </si>
  <si>
    <t>3969-21</t>
  </si>
  <si>
    <t>Sitework for new hangar construction</t>
  </si>
  <si>
    <t>CLOSED 12-01-21</t>
  </si>
  <si>
    <t>CLOSED 12-29-21</t>
  </si>
  <si>
    <t>4038-22</t>
  </si>
  <si>
    <t>Construct four 65’ X 65’ Clear-span hangar units</t>
  </si>
  <si>
    <t>4039-22</t>
  </si>
  <si>
    <t>Site work for new Clear-span hangars</t>
  </si>
  <si>
    <t>4094-22</t>
  </si>
  <si>
    <t>Update Airport Master Plan</t>
  </si>
  <si>
    <t>CLOSED 10-04-22</t>
  </si>
  <si>
    <t>4122-23</t>
  </si>
  <si>
    <t>OPEN</t>
  </si>
  <si>
    <t xml:space="preserve">Rehabilitate select areas of FBO apron </t>
  </si>
  <si>
    <t>4123-23</t>
  </si>
  <si>
    <t>Construct FBO apron expansion</t>
  </si>
  <si>
    <t>4157-23</t>
  </si>
  <si>
    <t>Strengthen runway 5-23 (Design only)</t>
  </si>
  <si>
    <t>5% AIP #28</t>
  </si>
  <si>
    <t>5% AIP #21</t>
  </si>
  <si>
    <t>CLOSED 06-26-23</t>
  </si>
  <si>
    <t>CLOSED 10-01-23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</si>
</sst>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\-yy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7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7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7" fontId="5" fillId="0" borderId="0" xfId="0" applyNumberFormat="1" applyFont="1" applyFill="1" applyBorder="1" applyAlignment="1" applyProtection="1">
      <alignment horizontal="right"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7" fontId="5" fillId="0" borderId="0" xfId="0" applyNumberFormat="1" applyFont="1" applyFill="1" applyBorder="1" applyAlignment="1" applyProtection="1">
      <alignment/>
      <protection/>
    </xf>
    <xf numFmtId="7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7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7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7" fontId="5" fillId="0" borderId="0" xfId="0" applyNumberFormat="1" applyFont="1" applyFill="1" applyBorder="1" applyAlignment="1">
      <alignment/>
    </xf>
    <xf numFmtId="8" fontId="5" fillId="0" borderId="0" xfId="0" applyNumberFormat="1" applyFont="1" applyBorder="1" applyAlignment="1">
      <alignment/>
    </xf>
    <xf numFmtId="8" fontId="5" fillId="0" borderId="0" xfId="0" applyNumberFormat="1" applyFont="1" applyAlignment="1">
      <alignment/>
    </xf>
    <xf numFmtId="7" fontId="5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Border="1" applyAlignment="1">
      <alignment horizontal="center"/>
    </xf>
    <xf numFmtId="8" fontId="42" fillId="0" borderId="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8" fontId="4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8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 vertical="center"/>
    </xf>
    <xf numFmtId="7" fontId="5" fillId="0" borderId="0" xfId="0" applyNumberFormat="1" applyFont="1" applyFill="1" applyAlignment="1">
      <alignment/>
    </xf>
    <xf numFmtId="7" fontId="5" fillId="0" borderId="0" xfId="0" applyNumberFormat="1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52">
      <selection activeCell="A68" sqref="A68"/>
    </sheetView>
  </sheetViews>
  <sheetFormatPr defaultColWidth="10.00390625" defaultRowHeight="12.75"/>
  <cols>
    <col min="1" max="1" width="10.00390625" style="8" customWidth="1"/>
    <col min="2" max="2" width="10.28125" style="8" customWidth="1"/>
    <col min="3" max="3" width="11.7109375" style="4" customWidth="1"/>
    <col min="4" max="4" width="18.7109375" style="8" customWidth="1"/>
    <col min="5" max="5" width="50.421875" style="8" customWidth="1"/>
    <col min="6" max="6" width="14.57421875" style="9" customWidth="1"/>
    <col min="7" max="7" width="15.8515625" style="4" customWidth="1"/>
    <col min="8" max="8" width="2.57421875" style="4" customWidth="1"/>
    <col min="9" max="16384" width="10.00390625" style="4" customWidth="1"/>
  </cols>
  <sheetData>
    <row r="1" spans="1:7" ht="15">
      <c r="A1" s="1" t="s">
        <v>0</v>
      </c>
      <c r="B1" s="1" t="s">
        <v>0</v>
      </c>
      <c r="C1" s="1" t="s">
        <v>0</v>
      </c>
      <c r="D1" s="1" t="s">
        <v>0</v>
      </c>
      <c r="E1" s="1" t="s">
        <v>1</v>
      </c>
      <c r="F1" s="2" t="s">
        <v>0</v>
      </c>
      <c r="G1" s="3" t="s">
        <v>2</v>
      </c>
    </row>
    <row r="2" spans="1:7" ht="15">
      <c r="A2" s="5" t="s">
        <v>3</v>
      </c>
      <c r="B2" s="5" t="s">
        <v>4</v>
      </c>
      <c r="C2" s="5" t="s">
        <v>5</v>
      </c>
      <c r="D2" s="5" t="s">
        <v>6</v>
      </c>
      <c r="E2" s="5" t="s">
        <v>83</v>
      </c>
      <c r="F2" s="6" t="s">
        <v>2</v>
      </c>
      <c r="G2" s="7" t="s">
        <v>7</v>
      </c>
    </row>
    <row r="3" spans="3:7" ht="6" customHeight="1">
      <c r="C3" s="8"/>
      <c r="G3" s="9"/>
    </row>
    <row r="4" spans="1:7" ht="14.25">
      <c r="A4" s="8" t="s">
        <v>8</v>
      </c>
      <c r="B4" s="8" t="s">
        <v>9</v>
      </c>
      <c r="C4" s="8"/>
      <c r="D4" s="8" t="s">
        <v>10</v>
      </c>
      <c r="E4" s="8" t="s">
        <v>11</v>
      </c>
      <c r="F4" s="9">
        <v>24333</v>
      </c>
      <c r="G4" s="9">
        <v>21676.82</v>
      </c>
    </row>
    <row r="5" spans="1:7" ht="14.25">
      <c r="A5" s="8" t="s">
        <v>12</v>
      </c>
      <c r="B5" s="8" t="s">
        <v>13</v>
      </c>
      <c r="C5" s="8"/>
      <c r="D5" s="8" t="s">
        <v>14</v>
      </c>
      <c r="E5" s="8" t="s">
        <v>15</v>
      </c>
      <c r="F5" s="9">
        <v>18150</v>
      </c>
      <c r="G5" s="9">
        <v>13666.25</v>
      </c>
    </row>
    <row r="6" spans="1:7" ht="14.25">
      <c r="A6" s="8" t="s">
        <v>16</v>
      </c>
      <c r="B6" s="8" t="s">
        <v>17</v>
      </c>
      <c r="C6" s="8" t="s">
        <v>18</v>
      </c>
      <c r="D6" s="8" t="s">
        <v>19</v>
      </c>
      <c r="E6" s="8" t="s">
        <v>20</v>
      </c>
      <c r="F6" s="9">
        <v>34008</v>
      </c>
      <c r="G6" s="9">
        <v>32906.78</v>
      </c>
    </row>
    <row r="7" spans="1:7" ht="14.25">
      <c r="A7" s="8" t="s">
        <v>21</v>
      </c>
      <c r="B7" s="8" t="s">
        <v>22</v>
      </c>
      <c r="C7" s="8" t="s">
        <v>23</v>
      </c>
      <c r="D7" s="8" t="s">
        <v>24</v>
      </c>
      <c r="E7" s="8" t="s">
        <v>25</v>
      </c>
      <c r="F7" s="9">
        <v>40635.68</v>
      </c>
      <c r="G7" s="9">
        <v>40635.68</v>
      </c>
    </row>
    <row r="8" spans="1:7" ht="14.25">
      <c r="A8" s="8" t="s">
        <v>26</v>
      </c>
      <c r="B8" s="8" t="s">
        <v>27</v>
      </c>
      <c r="C8" s="8" t="s">
        <v>28</v>
      </c>
      <c r="D8" s="8" t="s">
        <v>29</v>
      </c>
      <c r="E8" s="8" t="s">
        <v>30</v>
      </c>
      <c r="F8" s="9">
        <v>28371.07</v>
      </c>
      <c r="G8" s="9">
        <v>28371.07</v>
      </c>
    </row>
    <row r="9" spans="1:7" ht="14.25">
      <c r="A9" s="8" t="s">
        <v>31</v>
      </c>
      <c r="B9" s="8" t="s">
        <v>32</v>
      </c>
      <c r="C9" s="8" t="s">
        <v>18</v>
      </c>
      <c r="D9" s="8" t="s">
        <v>33</v>
      </c>
      <c r="E9" s="8" t="s">
        <v>34</v>
      </c>
      <c r="F9" s="9">
        <v>4487</v>
      </c>
      <c r="G9" s="9">
        <v>4487</v>
      </c>
    </row>
    <row r="10" spans="1:7" ht="14.25">
      <c r="A10" s="8" t="s">
        <v>35</v>
      </c>
      <c r="B10" s="8" t="s">
        <v>36</v>
      </c>
      <c r="C10" s="8" t="s">
        <v>28</v>
      </c>
      <c r="D10" s="8" t="s">
        <v>37</v>
      </c>
      <c r="E10" s="8" t="s">
        <v>38</v>
      </c>
      <c r="F10" s="9">
        <v>27375</v>
      </c>
      <c r="G10" s="9">
        <v>24758.53</v>
      </c>
    </row>
    <row r="11" spans="1:7" ht="14.25">
      <c r="A11" s="8" t="s">
        <v>39</v>
      </c>
      <c r="B11" s="8" t="s">
        <v>40</v>
      </c>
      <c r="C11" s="8" t="s">
        <v>28</v>
      </c>
      <c r="D11" s="8" t="s">
        <v>41</v>
      </c>
      <c r="E11" s="8" t="s">
        <v>42</v>
      </c>
      <c r="F11" s="9">
        <v>7500</v>
      </c>
      <c r="G11" s="9">
        <v>6845</v>
      </c>
    </row>
    <row r="12" spans="1:7" ht="14.25">
      <c r="A12" s="8" t="s">
        <v>43</v>
      </c>
      <c r="B12" s="8" t="s">
        <v>44</v>
      </c>
      <c r="C12" s="8" t="s">
        <v>28</v>
      </c>
      <c r="D12" s="8" t="s">
        <v>45</v>
      </c>
      <c r="E12" s="8" t="s">
        <v>46</v>
      </c>
      <c r="F12" s="9">
        <v>75000</v>
      </c>
      <c r="G12" s="9">
        <v>0</v>
      </c>
    </row>
    <row r="13" spans="1:7" ht="14.25">
      <c r="A13" s="8" t="s">
        <v>43</v>
      </c>
      <c r="B13" s="8" t="s">
        <v>47</v>
      </c>
      <c r="C13" s="8" t="s">
        <v>28</v>
      </c>
      <c r="D13" s="8" t="s">
        <v>48</v>
      </c>
      <c r="E13" s="8" t="s">
        <v>49</v>
      </c>
      <c r="F13" s="9">
        <v>32415</v>
      </c>
      <c r="G13" s="9">
        <v>0</v>
      </c>
    </row>
    <row r="14" spans="1:7" ht="14.25">
      <c r="A14" s="10" t="s">
        <v>50</v>
      </c>
      <c r="B14" s="8" t="s">
        <v>51</v>
      </c>
      <c r="C14" s="8" t="s">
        <v>18</v>
      </c>
      <c r="D14" s="8" t="s">
        <v>65</v>
      </c>
      <c r="E14" s="8" t="s">
        <v>52</v>
      </c>
      <c r="F14" s="9">
        <v>3325</v>
      </c>
      <c r="G14" s="9">
        <v>3325</v>
      </c>
    </row>
    <row r="15" spans="1:10" ht="15">
      <c r="A15" s="8" t="s">
        <v>53</v>
      </c>
      <c r="B15" s="8" t="s">
        <v>54</v>
      </c>
      <c r="C15" s="8" t="s">
        <v>23</v>
      </c>
      <c r="D15" s="8" t="s">
        <v>63</v>
      </c>
      <c r="E15" s="8" t="s">
        <v>55</v>
      </c>
      <c r="F15" s="9">
        <v>35135.13</v>
      </c>
      <c r="G15" s="9">
        <v>35135.13</v>
      </c>
      <c r="J15" s="11"/>
    </row>
    <row r="16" spans="1:10" ht="15">
      <c r="A16" s="8" t="s">
        <v>56</v>
      </c>
      <c r="B16" s="8" t="s">
        <v>57</v>
      </c>
      <c r="C16" s="8" t="s">
        <v>18</v>
      </c>
      <c r="D16" s="8" t="s">
        <v>58</v>
      </c>
      <c r="E16" s="8" t="s">
        <v>59</v>
      </c>
      <c r="F16" s="9">
        <v>17299</v>
      </c>
      <c r="G16" s="9">
        <v>17187.02</v>
      </c>
      <c r="J16" s="11"/>
    </row>
    <row r="17" spans="1:7" ht="14.25">
      <c r="A17" s="8" t="s">
        <v>60</v>
      </c>
      <c r="B17" s="8" t="s">
        <v>61</v>
      </c>
      <c r="C17" s="8" t="s">
        <v>28</v>
      </c>
      <c r="D17" s="8" t="s">
        <v>64</v>
      </c>
      <c r="E17" s="8" t="s">
        <v>62</v>
      </c>
      <c r="F17" s="9">
        <v>9975</v>
      </c>
      <c r="G17" s="12">
        <v>8345.47</v>
      </c>
    </row>
    <row r="18" spans="1:7" ht="14.25">
      <c r="A18" s="10">
        <v>37111</v>
      </c>
      <c r="B18" s="8" t="s">
        <v>66</v>
      </c>
      <c r="C18" s="8" t="s">
        <v>169</v>
      </c>
      <c r="D18" s="8" t="s">
        <v>73</v>
      </c>
      <c r="E18" s="8" t="s">
        <v>67</v>
      </c>
      <c r="F18" s="13">
        <v>1759.12</v>
      </c>
      <c r="G18" s="13">
        <v>1759.12</v>
      </c>
    </row>
    <row r="19" spans="1:7" ht="14.25">
      <c r="A19" s="10">
        <v>37151</v>
      </c>
      <c r="B19" s="8" t="s">
        <v>68</v>
      </c>
      <c r="C19" s="8" t="s">
        <v>69</v>
      </c>
      <c r="D19" s="8" t="s">
        <v>80</v>
      </c>
      <c r="E19" s="8" t="s">
        <v>70</v>
      </c>
      <c r="F19" s="13">
        <v>225000</v>
      </c>
      <c r="G19" s="13">
        <v>134198.78</v>
      </c>
    </row>
    <row r="20" spans="1:7" ht="14.25">
      <c r="A20" s="10">
        <v>37151</v>
      </c>
      <c r="B20" s="8" t="s">
        <v>71</v>
      </c>
      <c r="C20" s="8" t="s">
        <v>23</v>
      </c>
      <c r="D20" s="8" t="s">
        <v>85</v>
      </c>
      <c r="E20" s="8" t="s">
        <v>72</v>
      </c>
      <c r="F20" s="13">
        <v>59831</v>
      </c>
      <c r="G20" s="13">
        <v>59831</v>
      </c>
    </row>
    <row r="21" spans="1:7" ht="14.25">
      <c r="A21" s="10">
        <v>37356</v>
      </c>
      <c r="B21" s="8" t="s">
        <v>74</v>
      </c>
      <c r="C21" s="8" t="s">
        <v>28</v>
      </c>
      <c r="D21" s="8" t="s">
        <v>90</v>
      </c>
      <c r="E21" s="14" t="s">
        <v>75</v>
      </c>
      <c r="F21" s="15">
        <v>189100</v>
      </c>
      <c r="G21" s="15">
        <v>189100</v>
      </c>
    </row>
    <row r="22" spans="1:7" ht="14.25">
      <c r="A22" s="10">
        <v>37356</v>
      </c>
      <c r="B22" s="8" t="s">
        <v>76</v>
      </c>
      <c r="C22" s="8" t="s">
        <v>28</v>
      </c>
      <c r="D22" s="8" t="s">
        <v>91</v>
      </c>
      <c r="E22" s="14" t="s">
        <v>77</v>
      </c>
      <c r="F22" s="15">
        <v>198714</v>
      </c>
      <c r="G22" s="15">
        <v>193197.52</v>
      </c>
    </row>
    <row r="23" spans="1:7" ht="14.25">
      <c r="A23" s="10">
        <v>37482</v>
      </c>
      <c r="B23" s="8" t="s">
        <v>78</v>
      </c>
      <c r="C23" s="8" t="s">
        <v>28</v>
      </c>
      <c r="D23" s="8" t="s">
        <v>84</v>
      </c>
      <c r="E23" s="14" t="s">
        <v>79</v>
      </c>
      <c r="F23" s="15">
        <v>13177</v>
      </c>
      <c r="G23" s="15">
        <v>9773.67</v>
      </c>
    </row>
    <row r="24" spans="1:7" ht="14.25">
      <c r="A24" s="10">
        <v>37692</v>
      </c>
      <c r="B24" s="8" t="s">
        <v>81</v>
      </c>
      <c r="C24" s="8" t="s">
        <v>28</v>
      </c>
      <c r="D24" s="8" t="s">
        <v>89</v>
      </c>
      <c r="E24" s="8" t="s">
        <v>82</v>
      </c>
      <c r="F24" s="9">
        <v>82730.5</v>
      </c>
      <c r="G24" s="9">
        <v>82730.5</v>
      </c>
    </row>
    <row r="25" spans="1:7" ht="14.25">
      <c r="A25" s="10">
        <v>37992</v>
      </c>
      <c r="B25" s="14" t="s">
        <v>86</v>
      </c>
      <c r="C25" s="8" t="s">
        <v>168</v>
      </c>
      <c r="D25" s="8" t="s">
        <v>88</v>
      </c>
      <c r="E25" s="16" t="s">
        <v>87</v>
      </c>
      <c r="F25" s="15">
        <v>4778.7</v>
      </c>
      <c r="G25" s="15">
        <v>4778.7</v>
      </c>
    </row>
    <row r="26" spans="1:7" ht="14.25">
      <c r="A26" s="10">
        <v>38210</v>
      </c>
      <c r="B26" s="8" t="s">
        <v>92</v>
      </c>
      <c r="C26" s="8" t="s">
        <v>28</v>
      </c>
      <c r="D26" s="8" t="s">
        <v>94</v>
      </c>
      <c r="E26" s="8" t="s">
        <v>93</v>
      </c>
      <c r="F26" s="9">
        <v>4716.25</v>
      </c>
      <c r="G26" s="9">
        <v>4716.25</v>
      </c>
    </row>
    <row r="27" spans="1:7" ht="14.25">
      <c r="A27" s="10">
        <v>38301</v>
      </c>
      <c r="B27" s="8" t="s">
        <v>95</v>
      </c>
      <c r="C27" s="8" t="s">
        <v>167</v>
      </c>
      <c r="D27" s="8" t="s">
        <v>97</v>
      </c>
      <c r="E27" s="17" t="s">
        <v>96</v>
      </c>
      <c r="F27" s="13">
        <v>77480.5</v>
      </c>
      <c r="G27" s="13">
        <v>77480.5</v>
      </c>
    </row>
    <row r="28" spans="1:7" ht="14.25">
      <c r="A28" s="10">
        <v>38511</v>
      </c>
      <c r="B28" s="8" t="s">
        <v>98</v>
      </c>
      <c r="C28" s="8" t="s">
        <v>28</v>
      </c>
      <c r="D28" s="19" t="s">
        <v>102</v>
      </c>
      <c r="E28" s="16" t="s">
        <v>119</v>
      </c>
      <c r="F28" s="13">
        <v>200000</v>
      </c>
      <c r="G28" s="13">
        <v>0</v>
      </c>
    </row>
    <row r="29" spans="1:7" ht="12.75" customHeight="1">
      <c r="A29" s="10">
        <v>38666</v>
      </c>
      <c r="B29" s="8" t="s">
        <v>99</v>
      </c>
      <c r="C29" s="8" t="s">
        <v>166</v>
      </c>
      <c r="D29" s="8" t="s">
        <v>101</v>
      </c>
      <c r="E29" s="16" t="s">
        <v>100</v>
      </c>
      <c r="F29" s="18">
        <v>75000</v>
      </c>
      <c r="G29" s="13">
        <v>73366.54</v>
      </c>
    </row>
    <row r="30" spans="1:7" ht="14.25">
      <c r="A30" s="10">
        <v>38882</v>
      </c>
      <c r="B30" s="8" t="s">
        <v>103</v>
      </c>
      <c r="C30" s="14" t="s">
        <v>104</v>
      </c>
      <c r="D30" s="8" t="s">
        <v>117</v>
      </c>
      <c r="E30" s="14" t="s">
        <v>105</v>
      </c>
      <c r="F30" s="22">
        <v>159473.6</v>
      </c>
      <c r="G30" s="22">
        <v>156109.46</v>
      </c>
    </row>
    <row r="31" spans="1:7" ht="14.25">
      <c r="A31" s="10">
        <v>38882</v>
      </c>
      <c r="B31" s="8" t="s">
        <v>106</v>
      </c>
      <c r="C31" s="14" t="s">
        <v>104</v>
      </c>
      <c r="D31" s="8" t="s">
        <v>116</v>
      </c>
      <c r="E31" s="14" t="s">
        <v>107</v>
      </c>
      <c r="F31" s="22">
        <v>108000</v>
      </c>
      <c r="G31" s="22">
        <v>108000</v>
      </c>
    </row>
    <row r="32" spans="1:7" ht="14.25">
      <c r="A32" s="10">
        <v>38986</v>
      </c>
      <c r="B32" s="8" t="s">
        <v>108</v>
      </c>
      <c r="C32" s="14" t="s">
        <v>28</v>
      </c>
      <c r="D32" s="8" t="s">
        <v>111</v>
      </c>
      <c r="E32" s="17" t="s">
        <v>120</v>
      </c>
      <c r="F32" s="21">
        <v>25912</v>
      </c>
      <c r="G32" s="21">
        <v>25912</v>
      </c>
    </row>
    <row r="33" spans="1:7" ht="14.25">
      <c r="A33" s="10">
        <v>38986</v>
      </c>
      <c r="B33" s="8" t="s">
        <v>109</v>
      </c>
      <c r="C33" s="14" t="s">
        <v>28</v>
      </c>
      <c r="D33" s="8" t="s">
        <v>111</v>
      </c>
      <c r="E33" s="17" t="s">
        <v>110</v>
      </c>
      <c r="F33" s="21">
        <v>2350</v>
      </c>
      <c r="G33" s="21">
        <v>2350</v>
      </c>
    </row>
    <row r="34" spans="1:7" ht="14.25">
      <c r="A34" s="10">
        <v>39029</v>
      </c>
      <c r="B34" s="8" t="s">
        <v>112</v>
      </c>
      <c r="C34" s="17" t="s">
        <v>104</v>
      </c>
      <c r="D34" s="8" t="s">
        <v>116</v>
      </c>
      <c r="E34" s="17" t="s">
        <v>113</v>
      </c>
      <c r="F34" s="21">
        <v>205774.4</v>
      </c>
      <c r="G34" s="20">
        <v>202376.4</v>
      </c>
    </row>
    <row r="35" spans="1:7" ht="14.25">
      <c r="A35" s="10">
        <v>39029</v>
      </c>
      <c r="B35" s="8" t="s">
        <v>114</v>
      </c>
      <c r="C35" s="17" t="s">
        <v>104</v>
      </c>
      <c r="D35" s="8" t="s">
        <v>116</v>
      </c>
      <c r="E35" s="17" t="s">
        <v>115</v>
      </c>
      <c r="F35" s="21">
        <v>107142.4</v>
      </c>
      <c r="G35" s="20">
        <v>107142.4</v>
      </c>
    </row>
    <row r="36" spans="1:7" ht="14.25">
      <c r="A36" s="10">
        <v>39581</v>
      </c>
      <c r="B36" s="8" t="s">
        <v>118</v>
      </c>
      <c r="C36" s="14" t="s">
        <v>165</v>
      </c>
      <c r="D36" s="8" t="s">
        <v>122</v>
      </c>
      <c r="E36" s="14" t="s">
        <v>121</v>
      </c>
      <c r="F36" s="23">
        <v>96782</v>
      </c>
      <c r="G36" s="23">
        <v>96782</v>
      </c>
    </row>
    <row r="37" spans="1:7" ht="14.25">
      <c r="A37" s="10">
        <v>39707</v>
      </c>
      <c r="B37" s="8" t="s">
        <v>123</v>
      </c>
      <c r="C37" s="17" t="s">
        <v>164</v>
      </c>
      <c r="D37" s="8" t="s">
        <v>124</v>
      </c>
      <c r="E37" s="16" t="s">
        <v>125</v>
      </c>
      <c r="F37" s="13">
        <v>85615</v>
      </c>
      <c r="G37" s="13">
        <v>85615</v>
      </c>
    </row>
    <row r="39" spans="1:7" ht="15">
      <c r="A39" s="1" t="s">
        <v>0</v>
      </c>
      <c r="B39" s="1" t="s">
        <v>0</v>
      </c>
      <c r="C39" s="1" t="s">
        <v>0</v>
      </c>
      <c r="D39" s="1" t="s">
        <v>0</v>
      </c>
      <c r="E39" s="1" t="s">
        <v>1</v>
      </c>
      <c r="F39" s="2" t="s">
        <v>0</v>
      </c>
      <c r="G39" s="3" t="s">
        <v>2</v>
      </c>
    </row>
    <row r="40" spans="1:7" ht="15">
      <c r="A40" s="5" t="s">
        <v>3</v>
      </c>
      <c r="B40" s="5" t="s">
        <v>4</v>
      </c>
      <c r="C40" s="5" t="s">
        <v>5</v>
      </c>
      <c r="D40" s="5" t="s">
        <v>6</v>
      </c>
      <c r="E40" s="5" t="s">
        <v>83</v>
      </c>
      <c r="F40" s="6" t="s">
        <v>2</v>
      </c>
      <c r="G40" s="7" t="s">
        <v>7</v>
      </c>
    </row>
    <row r="41" spans="3:7" ht="6" customHeight="1">
      <c r="C41" s="8"/>
      <c r="G41" s="9"/>
    </row>
    <row r="42" spans="1:7" ht="14.25">
      <c r="A42" s="10">
        <v>39854</v>
      </c>
      <c r="B42" s="8" t="s">
        <v>126</v>
      </c>
      <c r="C42" s="17" t="s">
        <v>163</v>
      </c>
      <c r="D42" s="8" t="s">
        <v>128</v>
      </c>
      <c r="E42" s="8" t="s">
        <v>127</v>
      </c>
      <c r="F42" s="9">
        <v>29513.8</v>
      </c>
      <c r="G42" s="9">
        <v>29513.8</v>
      </c>
    </row>
    <row r="43" spans="1:7" ht="14.25">
      <c r="A43" s="10">
        <v>39917</v>
      </c>
      <c r="B43" s="8" t="s">
        <v>129</v>
      </c>
      <c r="C43" s="17" t="s">
        <v>104</v>
      </c>
      <c r="D43" s="8" t="s">
        <v>131</v>
      </c>
      <c r="E43" s="24" t="s">
        <v>130</v>
      </c>
      <c r="F43" s="25">
        <v>239905.31</v>
      </c>
      <c r="G43" s="13">
        <v>213742.21</v>
      </c>
    </row>
    <row r="44" spans="1:7" ht="14.25">
      <c r="A44" s="10">
        <v>40036</v>
      </c>
      <c r="B44" s="8" t="s">
        <v>132</v>
      </c>
      <c r="C44" s="14" t="s">
        <v>104</v>
      </c>
      <c r="D44" s="8" t="s">
        <v>139</v>
      </c>
      <c r="E44" s="26" t="s">
        <v>133</v>
      </c>
      <c r="F44" s="27">
        <v>395200</v>
      </c>
      <c r="G44" s="27">
        <v>383711.52</v>
      </c>
    </row>
    <row r="45" spans="1:7" ht="14.25">
      <c r="A45" s="10">
        <v>40281</v>
      </c>
      <c r="B45" s="8" t="s">
        <v>134</v>
      </c>
      <c r="C45" s="14" t="s">
        <v>162</v>
      </c>
      <c r="D45" s="8" t="s">
        <v>138</v>
      </c>
      <c r="E45" s="26" t="s">
        <v>135</v>
      </c>
      <c r="F45" s="27">
        <v>28740.84</v>
      </c>
      <c r="G45" s="27">
        <v>28740.84</v>
      </c>
    </row>
    <row r="46" spans="1:7" ht="14.25">
      <c r="A46" s="10">
        <v>40281</v>
      </c>
      <c r="B46" s="8" t="s">
        <v>136</v>
      </c>
      <c r="C46" s="14" t="s">
        <v>69</v>
      </c>
      <c r="D46" s="8" t="s">
        <v>140</v>
      </c>
      <c r="E46" s="26" t="s">
        <v>137</v>
      </c>
      <c r="F46" s="27">
        <v>100000</v>
      </c>
      <c r="G46" s="25">
        <v>87847.16</v>
      </c>
    </row>
    <row r="47" spans="1:7" ht="14.25">
      <c r="A47" s="10">
        <v>40617</v>
      </c>
      <c r="B47" s="8" t="s">
        <v>141</v>
      </c>
      <c r="C47" s="14" t="s">
        <v>104</v>
      </c>
      <c r="D47" s="8" t="s">
        <v>147</v>
      </c>
      <c r="E47" s="14" t="s">
        <v>142</v>
      </c>
      <c r="F47" s="22">
        <v>152847.08</v>
      </c>
      <c r="G47" s="13">
        <f>76423.54+75769.42</f>
        <v>152192.96</v>
      </c>
    </row>
    <row r="48" spans="1:7" ht="14.25">
      <c r="A48" s="10">
        <v>40841</v>
      </c>
      <c r="B48" s="8" t="s">
        <v>143</v>
      </c>
      <c r="C48" s="14" t="s">
        <v>104</v>
      </c>
      <c r="D48" s="8" t="s">
        <v>148</v>
      </c>
      <c r="E48" s="14" t="s">
        <v>144</v>
      </c>
      <c r="F48" s="22">
        <v>195394.6</v>
      </c>
      <c r="G48" s="13">
        <f>97697.3+97697.3</f>
        <v>195394.6</v>
      </c>
    </row>
    <row r="49" spans="1:7" ht="14.25">
      <c r="A49" s="10">
        <v>40841</v>
      </c>
      <c r="B49" s="8" t="s">
        <v>145</v>
      </c>
      <c r="C49" s="14" t="s">
        <v>69</v>
      </c>
      <c r="D49" s="8" t="s">
        <v>149</v>
      </c>
      <c r="E49" s="14" t="s">
        <v>146</v>
      </c>
      <c r="F49" s="22">
        <v>55929.6</v>
      </c>
      <c r="G49" s="13">
        <v>53359.34</v>
      </c>
    </row>
    <row r="50" spans="1:7" ht="14.25">
      <c r="A50" s="10">
        <v>41283</v>
      </c>
      <c r="B50" s="8" t="s">
        <v>150</v>
      </c>
      <c r="C50" s="14" t="s">
        <v>161</v>
      </c>
      <c r="D50" s="8" t="s">
        <v>152</v>
      </c>
      <c r="E50" s="14" t="s">
        <v>151</v>
      </c>
      <c r="F50" s="22">
        <v>2620</v>
      </c>
      <c r="G50" s="13">
        <v>2620</v>
      </c>
    </row>
    <row r="51" spans="1:7" ht="14.25">
      <c r="A51" s="10">
        <v>41801</v>
      </c>
      <c r="B51" s="8" t="s">
        <v>153</v>
      </c>
      <c r="C51" s="14" t="s">
        <v>69</v>
      </c>
      <c r="D51" s="8" t="s">
        <v>174</v>
      </c>
      <c r="E51" s="14" t="s">
        <v>154</v>
      </c>
      <c r="F51" s="22">
        <v>150000</v>
      </c>
      <c r="G51" s="13">
        <f>75000+39666.93</f>
        <v>114666.93</v>
      </c>
    </row>
    <row r="52" spans="1:7" ht="14.25">
      <c r="A52" s="10">
        <v>41801</v>
      </c>
      <c r="B52" s="8" t="s">
        <v>155</v>
      </c>
      <c r="C52" s="14" t="s">
        <v>104</v>
      </c>
      <c r="D52" s="8" t="s">
        <v>178</v>
      </c>
      <c r="E52" s="14" t="s">
        <v>156</v>
      </c>
      <c r="F52" s="22">
        <v>350000</v>
      </c>
      <c r="G52" s="20">
        <f>175000+163923.66</f>
        <v>338923.66000000003</v>
      </c>
    </row>
    <row r="53" spans="1:7" ht="14.25">
      <c r="A53" s="10">
        <v>41864</v>
      </c>
      <c r="B53" s="8" t="s">
        <v>157</v>
      </c>
      <c r="C53" s="14" t="s">
        <v>69</v>
      </c>
      <c r="D53" s="8" t="s">
        <v>177</v>
      </c>
      <c r="E53" s="14" t="s">
        <v>158</v>
      </c>
      <c r="F53" s="22">
        <v>177745.5</v>
      </c>
      <c r="G53" s="20">
        <f>88872.75+77443.11</f>
        <v>166315.86</v>
      </c>
    </row>
    <row r="54" spans="1:7" ht="14.25">
      <c r="A54" s="10">
        <v>41864</v>
      </c>
      <c r="B54" s="8" t="s">
        <v>159</v>
      </c>
      <c r="C54" s="14" t="s">
        <v>104</v>
      </c>
      <c r="D54" s="8" t="s">
        <v>177</v>
      </c>
      <c r="E54" s="14" t="s">
        <v>160</v>
      </c>
      <c r="F54" s="22">
        <v>352836.8</v>
      </c>
      <c r="G54" s="20">
        <f>176418.4+176418.4</f>
        <v>352836.8</v>
      </c>
    </row>
    <row r="55" spans="1:7" ht="14.25">
      <c r="A55" s="10">
        <v>41920</v>
      </c>
      <c r="B55" s="8" t="s">
        <v>170</v>
      </c>
      <c r="C55" s="14" t="s">
        <v>173</v>
      </c>
      <c r="D55" s="8" t="s">
        <v>171</v>
      </c>
      <c r="E55" s="14" t="s">
        <v>172</v>
      </c>
      <c r="F55" s="22">
        <v>42501.77</v>
      </c>
      <c r="G55" s="13">
        <v>42501.77</v>
      </c>
    </row>
    <row r="56" spans="1:7" ht="15">
      <c r="A56" s="10">
        <v>42172</v>
      </c>
      <c r="B56" s="8" t="s">
        <v>175</v>
      </c>
      <c r="C56" s="28" t="s">
        <v>69</v>
      </c>
      <c r="D56" s="8" t="s">
        <v>179</v>
      </c>
      <c r="E56" s="14" t="s">
        <v>176</v>
      </c>
      <c r="F56" s="22">
        <v>500000</v>
      </c>
      <c r="G56" s="20">
        <f>250000+211998.17</f>
        <v>461998.17000000004</v>
      </c>
    </row>
    <row r="57" spans="1:7" ht="14.25">
      <c r="A57" s="10">
        <v>42690</v>
      </c>
      <c r="B57" s="8" t="s">
        <v>180</v>
      </c>
      <c r="C57" s="29" t="s">
        <v>182</v>
      </c>
      <c r="D57" s="8" t="s">
        <v>183</v>
      </c>
      <c r="E57" s="29" t="s">
        <v>181</v>
      </c>
      <c r="F57" s="30">
        <v>16591.86</v>
      </c>
      <c r="G57" s="13">
        <v>16591.86</v>
      </c>
    </row>
    <row r="58" spans="1:7" ht="14.25">
      <c r="A58" s="31">
        <v>43537</v>
      </c>
      <c r="B58" s="14" t="s">
        <v>184</v>
      </c>
      <c r="C58" s="29" t="s">
        <v>104</v>
      </c>
      <c r="D58" s="14" t="s">
        <v>189</v>
      </c>
      <c r="E58" s="29" t="s">
        <v>185</v>
      </c>
      <c r="F58" s="30">
        <v>250000</v>
      </c>
      <c r="G58" s="33">
        <f>125000+125000</f>
        <v>250000</v>
      </c>
    </row>
    <row r="59" spans="1:7" ht="14.25">
      <c r="A59" s="31">
        <v>43880</v>
      </c>
      <c r="B59" s="14" t="s">
        <v>186</v>
      </c>
      <c r="C59" s="29" t="s">
        <v>18</v>
      </c>
      <c r="D59" s="14" t="s">
        <v>187</v>
      </c>
      <c r="E59" s="29" t="s">
        <v>188</v>
      </c>
      <c r="F59" s="30">
        <v>4698.62</v>
      </c>
      <c r="G59" s="32">
        <v>4698.62</v>
      </c>
    </row>
    <row r="60" spans="1:7" ht="14.25">
      <c r="A60" s="31">
        <v>44244</v>
      </c>
      <c r="B60" s="14" t="s">
        <v>190</v>
      </c>
      <c r="C60" s="29" t="s">
        <v>104</v>
      </c>
      <c r="D60" s="14" t="s">
        <v>195</v>
      </c>
      <c r="E60" s="29" t="s">
        <v>191</v>
      </c>
      <c r="F60" s="30">
        <v>250000</v>
      </c>
      <c r="G60" s="32">
        <f>125000+125000</f>
        <v>250000</v>
      </c>
    </row>
    <row r="61" spans="1:7" ht="14.25">
      <c r="A61" s="31">
        <v>44335</v>
      </c>
      <c r="B61" s="14" t="s">
        <v>192</v>
      </c>
      <c r="C61" s="29" t="s">
        <v>69</v>
      </c>
      <c r="D61" s="14" t="s">
        <v>194</v>
      </c>
      <c r="E61" s="29" t="s">
        <v>193</v>
      </c>
      <c r="F61" s="30">
        <v>150000</v>
      </c>
      <c r="G61" s="32">
        <v>150000</v>
      </c>
    </row>
    <row r="62" spans="1:7" ht="14.25">
      <c r="A62" s="31">
        <v>44580</v>
      </c>
      <c r="B62" s="14" t="s">
        <v>196</v>
      </c>
      <c r="C62" s="29" t="s">
        <v>104</v>
      </c>
      <c r="D62" s="14" t="s">
        <v>213</v>
      </c>
      <c r="E62" s="29" t="s">
        <v>197</v>
      </c>
      <c r="F62" s="30">
        <v>250000</v>
      </c>
      <c r="G62" s="34">
        <f>125000+125000</f>
        <v>250000</v>
      </c>
    </row>
    <row r="63" spans="1:7" ht="14.25">
      <c r="A63" s="31">
        <v>44580</v>
      </c>
      <c r="B63" s="14" t="s">
        <v>198</v>
      </c>
      <c r="C63" s="29" t="s">
        <v>69</v>
      </c>
      <c r="D63" s="14" t="s">
        <v>213</v>
      </c>
      <c r="E63" s="29" t="s">
        <v>199</v>
      </c>
      <c r="F63" s="30">
        <v>150000</v>
      </c>
      <c r="G63" s="34">
        <f>75000+75000</f>
        <v>150000</v>
      </c>
    </row>
    <row r="64" spans="1:7" ht="14.25">
      <c r="A64" s="31">
        <v>44824</v>
      </c>
      <c r="B64" s="14" t="s">
        <v>200</v>
      </c>
      <c r="C64" s="29" t="s">
        <v>211</v>
      </c>
      <c r="D64" s="14" t="s">
        <v>202</v>
      </c>
      <c r="E64" s="29" t="s">
        <v>201</v>
      </c>
      <c r="F64" s="30">
        <v>19527.89</v>
      </c>
      <c r="G64" s="32">
        <v>19527.89</v>
      </c>
    </row>
    <row r="65" spans="1:7" ht="14.25">
      <c r="A65" s="31">
        <v>44944</v>
      </c>
      <c r="B65" s="14" t="s">
        <v>203</v>
      </c>
      <c r="C65" s="29" t="s">
        <v>104</v>
      </c>
      <c r="D65" s="14" t="s">
        <v>204</v>
      </c>
      <c r="E65" s="29" t="s">
        <v>205</v>
      </c>
      <c r="F65" s="30">
        <v>250000</v>
      </c>
      <c r="G65" s="32"/>
    </row>
    <row r="66" spans="1:7" ht="14.25">
      <c r="A66" s="31">
        <v>44944</v>
      </c>
      <c r="B66" s="14" t="s">
        <v>206</v>
      </c>
      <c r="C66" s="29" t="s">
        <v>69</v>
      </c>
      <c r="D66" s="14" t="s">
        <v>204</v>
      </c>
      <c r="E66" s="29" t="s">
        <v>207</v>
      </c>
      <c r="F66" s="30">
        <v>150000</v>
      </c>
      <c r="G66" s="32"/>
    </row>
    <row r="67" spans="1:7" ht="14.25">
      <c r="A67" s="31">
        <v>45098</v>
      </c>
      <c r="B67" s="14" t="s">
        <v>208</v>
      </c>
      <c r="C67" s="29" t="s">
        <v>210</v>
      </c>
      <c r="D67" s="14" t="s">
        <v>212</v>
      </c>
      <c r="E67" s="29" t="s">
        <v>209</v>
      </c>
      <c r="F67" s="30">
        <v>35142</v>
      </c>
      <c r="G67" s="32">
        <v>35142</v>
      </c>
    </row>
  </sheetData>
  <sheetProtection/>
  <printOptions/>
  <pageMargins left="0.26" right="0.2" top="0.91" bottom="0.16" header="0.54" footer="0.16"/>
  <pageSetup horizontalDpi="300" verticalDpi="300" orientation="landscape" r:id="rId1"/>
  <headerFooter alignWithMargins="0">
    <oddHeader>&amp;CJONESBORO MUNICIPAL AIRPORT</oddHeader>
    <oddFooter>&amp;CJBR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Mills</cp:lastModifiedBy>
  <cp:lastPrinted>2023-11-17T15:56:10Z</cp:lastPrinted>
  <dcterms:modified xsi:type="dcterms:W3CDTF">2023-11-17T15:58:18Z</dcterms:modified>
  <cp:category/>
  <cp:version/>
  <cp:contentType/>
  <cp:contentStatus/>
</cp:coreProperties>
</file>