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785" windowHeight="3600" activeTab="0"/>
  </bookViews>
  <sheets>
    <sheet name="Helena" sheetId="1" r:id="rId1"/>
  </sheets>
  <definedNames>
    <definedName name="_xlnm.Print_Area" localSheetId="0">'Helena'!$A$1:$G$35</definedName>
  </definedNames>
  <calcPr fullCalcOnLoad="1"/>
</workbook>
</file>

<file path=xl/sharedStrings.xml><?xml version="1.0" encoding="utf-8"?>
<sst xmlns="http://schemas.openxmlformats.org/spreadsheetml/2006/main" count="140" uniqueCount="120">
  <si>
    <t>GRANT</t>
  </si>
  <si>
    <t>PROJECT</t>
  </si>
  <si>
    <t>AMOUNT</t>
  </si>
  <si>
    <t>DATE</t>
  </si>
  <si>
    <t>NUMBER</t>
  </si>
  <si>
    <t>PROGRAM</t>
  </si>
  <si>
    <t>STATUS</t>
  </si>
  <si>
    <t>PAID</t>
  </si>
  <si>
    <t>08-88</t>
  </si>
  <si>
    <t>854-88</t>
  </si>
  <si>
    <t>CLOSED 11-30-88</t>
  </si>
  <si>
    <t>R/W REHAB</t>
  </si>
  <si>
    <t>01-89</t>
  </si>
  <si>
    <t>872-89</t>
  </si>
  <si>
    <t>CLOSED 03-24-89</t>
  </si>
  <si>
    <t>HOSP HELIPORT</t>
  </si>
  <si>
    <t>03-91</t>
  </si>
  <si>
    <t>1001-91</t>
  </si>
  <si>
    <t>CLOSED 06-07091</t>
  </si>
  <si>
    <t>ACCESS OVERLAY</t>
  </si>
  <si>
    <t>03-92</t>
  </si>
  <si>
    <t>1086-92</t>
  </si>
  <si>
    <t>CLOSED 04-29-92</t>
  </si>
  <si>
    <t>BCN RAMP WORK</t>
  </si>
  <si>
    <t>06-93</t>
  </si>
  <si>
    <t>1177-93</t>
  </si>
  <si>
    <t>75-25%</t>
  </si>
  <si>
    <t>CLOSED 08-11-93</t>
  </si>
  <si>
    <t>NDB PAINT</t>
  </si>
  <si>
    <t>12-94</t>
  </si>
  <si>
    <t>1268-94</t>
  </si>
  <si>
    <t>5% AIP</t>
  </si>
  <si>
    <t>CLOSED 03-06-95</t>
  </si>
  <si>
    <t>SEAL T/W R/W RAMP</t>
  </si>
  <si>
    <t>12-95</t>
  </si>
  <si>
    <t>1348-95</t>
  </si>
  <si>
    <t>CLOSED 05-15-96</t>
  </si>
  <si>
    <t>11-96</t>
  </si>
  <si>
    <t>1436-96</t>
  </si>
  <si>
    <t>50-50%</t>
  </si>
  <si>
    <t>T/W LGT RMP RPRS</t>
  </si>
  <si>
    <t>10-97</t>
  </si>
  <si>
    <t>1499-97</t>
  </si>
  <si>
    <t>CLOSED 08-31-98</t>
  </si>
  <si>
    <t>SEWER &amp; LIGHTING</t>
  </si>
  <si>
    <t>04-99</t>
  </si>
  <si>
    <t>1595-99</t>
  </si>
  <si>
    <t>CLOSED 05-11-99</t>
  </si>
  <si>
    <t>LOADING RAMP CONST</t>
  </si>
  <si>
    <t>1695-00</t>
  </si>
  <si>
    <t>MASTER PLAN STUDY</t>
  </si>
  <si>
    <t>CLOSED 12-10-96</t>
  </si>
  <si>
    <t>PAPI/REIL</t>
  </si>
  <si>
    <t>CLOSED 09-06-02</t>
  </si>
  <si>
    <t>DESCRIPTION</t>
  </si>
  <si>
    <t>2065-04</t>
  </si>
  <si>
    <t>Construct 10 bay T-Hangar</t>
  </si>
  <si>
    <t>2066-04</t>
  </si>
  <si>
    <t>T-Hangar Site work &amp; txy stubs</t>
  </si>
  <si>
    <t>2164-05</t>
  </si>
  <si>
    <t>Construct 130 x 100 Aviation Maintenance Hgr.</t>
  </si>
  <si>
    <t>CLOSED 05-16-05</t>
  </si>
  <si>
    <t>80-20%</t>
  </si>
  <si>
    <t>CLOSED 09-14-05</t>
  </si>
  <si>
    <t>2424-07</t>
  </si>
  <si>
    <t>RSA improvements, Crack seal and remark runways</t>
  </si>
  <si>
    <t>CLOSED 04-03-07</t>
  </si>
  <si>
    <t>Cancelled 11-15-07</t>
  </si>
  <si>
    <t>Improve runway safety area &amp; drainage - phase 2</t>
  </si>
  <si>
    <t>2597-08</t>
  </si>
  <si>
    <t>CLOSED 02-26-08</t>
  </si>
  <si>
    <t>2846-10</t>
  </si>
  <si>
    <t>90-10%</t>
  </si>
  <si>
    <t>Painting and restoration of 4 exisiting hangars</t>
  </si>
  <si>
    <t>2866-10</t>
  </si>
  <si>
    <t>Runway rehabilitation, Taxiway/ramp repair</t>
  </si>
  <si>
    <t>2892-10</t>
  </si>
  <si>
    <t>New 8 bay T-Hangar</t>
  </si>
  <si>
    <t>CLOSED 08-11-10</t>
  </si>
  <si>
    <t>2921-10</t>
  </si>
  <si>
    <t>Construct temporary airport operations office</t>
  </si>
  <si>
    <t>CLOSED 12-15-10</t>
  </si>
  <si>
    <t>CLOSED 05-22-11</t>
  </si>
  <si>
    <t>2979-11</t>
  </si>
  <si>
    <t>Runway 17-35 pavement condition evaluation</t>
  </si>
  <si>
    <t>CLOSED 06-21-11</t>
  </si>
  <si>
    <t>3119-12</t>
  </si>
  <si>
    <t>New regulator, bcn &amp; bcn twr, Update DBE goals</t>
  </si>
  <si>
    <t>CLOSED 05-14-12</t>
  </si>
  <si>
    <t>3125-12</t>
  </si>
  <si>
    <t>Runway lighting system rehabilitation</t>
  </si>
  <si>
    <t>CLOSED 06-21-12</t>
  </si>
  <si>
    <t>3337-14</t>
  </si>
  <si>
    <t>Replace taxiway lights</t>
  </si>
  <si>
    <t>5% AIP #8</t>
  </si>
  <si>
    <t>10% AIP #10</t>
  </si>
  <si>
    <t>5% AIP #9</t>
  </si>
  <si>
    <t>5% AIP #7</t>
  </si>
  <si>
    <t>5% AIP #6</t>
  </si>
  <si>
    <t>5% AIP #5</t>
  </si>
  <si>
    <t>CLOSED 10-09-14</t>
  </si>
  <si>
    <t>3881-20</t>
  </si>
  <si>
    <t>Construct new 80’ X 80’ hangar</t>
  </si>
  <si>
    <t>3942-21</t>
  </si>
  <si>
    <t>S.E. safety area improvements, Rwy rehab. (design)</t>
  </si>
  <si>
    <t>3943-21</t>
  </si>
  <si>
    <t>Construct 80’ X 80’ hangar on existing slab</t>
  </si>
  <si>
    <t>10% AIP #11</t>
  </si>
  <si>
    <t>CLOSED 03-16-21</t>
  </si>
  <si>
    <t>3954-21</t>
  </si>
  <si>
    <t>Reconstruct and widen runway 17-35</t>
  </si>
  <si>
    <t>10% AIP #12</t>
  </si>
  <si>
    <t>CLOSED 04-23-21</t>
  </si>
  <si>
    <t>CLOSED 10-26-22</t>
  </si>
  <si>
    <t>CLOSED 12-01-22</t>
  </si>
  <si>
    <t>4164-23</t>
  </si>
  <si>
    <t>OPEN</t>
  </si>
  <si>
    <t>Hangar area drainage improvements</t>
  </si>
  <si>
    <t>4165-23</t>
  </si>
  <si>
    <t>Airfield lighted signs panel replacement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</si>
</sst>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-yy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horizontal="center"/>
      <protection/>
    </xf>
    <xf numFmtId="7" fontId="4" fillId="0" borderId="10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7" fontId="4" fillId="0" borderId="12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7" fontId="5" fillId="0" borderId="0" xfId="0" applyNumberFormat="1" applyFont="1" applyFill="1" applyBorder="1" applyAlignment="1" applyProtection="1">
      <alignment horizontal="right"/>
      <protection/>
    </xf>
    <xf numFmtId="7" fontId="5" fillId="0" borderId="0" xfId="0" applyNumberFormat="1" applyFont="1" applyFill="1" applyBorder="1" applyAlignment="1" applyProtection="1">
      <alignment/>
      <protection/>
    </xf>
    <xf numFmtId="14" fontId="5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7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8" fontId="41" fillId="0" borderId="0" xfId="0" applyNumberFormat="1" applyFont="1" applyBorder="1" applyAlignment="1">
      <alignment/>
    </xf>
    <xf numFmtId="8" fontId="5" fillId="0" borderId="0" xfId="0" applyNumberFormat="1" applyFont="1" applyAlignment="1">
      <alignment/>
    </xf>
    <xf numFmtId="8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8" fontId="5" fillId="0" borderId="0" xfId="0" applyNumberFormat="1" applyFont="1" applyAlignment="1">
      <alignment vertical="center"/>
    </xf>
    <xf numFmtId="7" fontId="5" fillId="0" borderId="0" xfId="0" applyNumberFormat="1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9">
      <selection activeCell="A34" sqref="A34"/>
    </sheetView>
  </sheetViews>
  <sheetFormatPr defaultColWidth="10.00390625" defaultRowHeight="12.75"/>
  <cols>
    <col min="1" max="1" width="10.00390625" style="8" customWidth="1"/>
    <col min="2" max="2" width="9.57421875" style="8" customWidth="1"/>
    <col min="3" max="3" width="12.7109375" style="4" customWidth="1"/>
    <col min="4" max="4" width="18.421875" style="8" customWidth="1"/>
    <col min="5" max="5" width="49.421875" style="8" customWidth="1"/>
    <col min="6" max="6" width="16.140625" style="9" customWidth="1"/>
    <col min="7" max="7" width="13.57421875" style="4" customWidth="1"/>
    <col min="8" max="16384" width="10.00390625" style="4" customWidth="1"/>
  </cols>
  <sheetData>
    <row r="1" spans="1:7" ht="15">
      <c r="A1" s="1" t="s">
        <v>0</v>
      </c>
      <c r="B1" s="1" t="s">
        <v>0</v>
      </c>
      <c r="C1" s="1" t="s">
        <v>0</v>
      </c>
      <c r="D1" s="1" t="s">
        <v>0</v>
      </c>
      <c r="E1" s="1" t="s">
        <v>1</v>
      </c>
      <c r="F1" s="2" t="s">
        <v>0</v>
      </c>
      <c r="G1" s="3" t="s">
        <v>2</v>
      </c>
    </row>
    <row r="2" spans="1:7" ht="15">
      <c r="A2" s="5" t="s">
        <v>3</v>
      </c>
      <c r="B2" s="5" t="s">
        <v>4</v>
      </c>
      <c r="C2" s="5" t="s">
        <v>5</v>
      </c>
      <c r="D2" s="5" t="s">
        <v>6</v>
      </c>
      <c r="E2" s="5" t="s">
        <v>54</v>
      </c>
      <c r="F2" s="6" t="s">
        <v>2</v>
      </c>
      <c r="G2" s="7" t="s">
        <v>7</v>
      </c>
    </row>
    <row r="3" ht="6" customHeight="1"/>
    <row r="4" spans="1:7" ht="14.25">
      <c r="A4" s="8" t="s">
        <v>8</v>
      </c>
      <c r="B4" s="8" t="s">
        <v>9</v>
      </c>
      <c r="C4" s="8"/>
      <c r="D4" s="8" t="s">
        <v>10</v>
      </c>
      <c r="E4" s="8" t="s">
        <v>11</v>
      </c>
      <c r="F4" s="9">
        <v>22750</v>
      </c>
      <c r="G4" s="10">
        <v>22750</v>
      </c>
    </row>
    <row r="5" spans="1:7" ht="14.25">
      <c r="A5" s="8" t="s">
        <v>12</v>
      </c>
      <c r="B5" s="8" t="s">
        <v>13</v>
      </c>
      <c r="C5" s="8"/>
      <c r="D5" s="8" t="s">
        <v>14</v>
      </c>
      <c r="E5" s="8" t="s">
        <v>15</v>
      </c>
      <c r="F5" s="9">
        <v>4934</v>
      </c>
      <c r="G5" s="10">
        <v>4934</v>
      </c>
    </row>
    <row r="6" spans="1:7" ht="14.25">
      <c r="A6" s="8" t="s">
        <v>16</v>
      </c>
      <c r="B6" s="8" t="s">
        <v>17</v>
      </c>
      <c r="C6" s="8"/>
      <c r="D6" s="8" t="s">
        <v>18</v>
      </c>
      <c r="E6" s="8" t="s">
        <v>19</v>
      </c>
      <c r="F6" s="9">
        <v>12053.66</v>
      </c>
      <c r="G6" s="10">
        <v>12053.66</v>
      </c>
    </row>
    <row r="7" spans="1:7" ht="14.25">
      <c r="A7" s="8" t="s">
        <v>20</v>
      </c>
      <c r="B7" s="8" t="s">
        <v>21</v>
      </c>
      <c r="C7" s="8"/>
      <c r="D7" s="8" t="s">
        <v>22</v>
      </c>
      <c r="E7" s="8" t="s">
        <v>23</v>
      </c>
      <c r="F7" s="9">
        <v>4194.75</v>
      </c>
      <c r="G7" s="10">
        <v>3204.67</v>
      </c>
    </row>
    <row r="8" spans="1:7" ht="14.25">
      <c r="A8" s="11" t="s">
        <v>24</v>
      </c>
      <c r="B8" s="8" t="s">
        <v>25</v>
      </c>
      <c r="C8" s="8" t="s">
        <v>26</v>
      </c>
      <c r="D8" s="8" t="s">
        <v>27</v>
      </c>
      <c r="E8" s="8" t="s">
        <v>28</v>
      </c>
      <c r="F8" s="9">
        <v>20808</v>
      </c>
      <c r="G8" s="10">
        <v>20260.39</v>
      </c>
    </row>
    <row r="9" spans="1:7" ht="14.25">
      <c r="A9" s="8" t="s">
        <v>29</v>
      </c>
      <c r="B9" s="8" t="s">
        <v>30</v>
      </c>
      <c r="C9" s="8" t="s">
        <v>31</v>
      </c>
      <c r="D9" s="8" t="s">
        <v>32</v>
      </c>
      <c r="E9" s="8" t="s">
        <v>33</v>
      </c>
      <c r="F9" s="9">
        <v>4931.8</v>
      </c>
      <c r="G9" s="10">
        <v>4931.8</v>
      </c>
    </row>
    <row r="10" spans="1:7" ht="14.25">
      <c r="A10" s="8" t="s">
        <v>34</v>
      </c>
      <c r="B10" s="8" t="s">
        <v>35</v>
      </c>
      <c r="C10" s="8" t="s">
        <v>31</v>
      </c>
      <c r="D10" s="8" t="s">
        <v>36</v>
      </c>
      <c r="E10" s="8" t="s">
        <v>52</v>
      </c>
      <c r="F10" s="9">
        <v>5174.15</v>
      </c>
      <c r="G10" s="10">
        <v>5154.37</v>
      </c>
    </row>
    <row r="11" spans="1:7" ht="14.25">
      <c r="A11" s="8" t="s">
        <v>37</v>
      </c>
      <c r="B11" s="8" t="s">
        <v>38</v>
      </c>
      <c r="C11" s="8" t="s">
        <v>39</v>
      </c>
      <c r="D11" s="8" t="s">
        <v>51</v>
      </c>
      <c r="E11" s="8" t="s">
        <v>40</v>
      </c>
      <c r="F11" s="9">
        <v>7186.26</v>
      </c>
      <c r="G11" s="10">
        <v>7186.26</v>
      </c>
    </row>
    <row r="12" spans="1:7" ht="14.25">
      <c r="A12" s="8" t="s">
        <v>41</v>
      </c>
      <c r="B12" s="8" t="s">
        <v>42</v>
      </c>
      <c r="C12" s="8" t="s">
        <v>26</v>
      </c>
      <c r="D12" s="8" t="s">
        <v>43</v>
      </c>
      <c r="E12" s="8" t="s">
        <v>44</v>
      </c>
      <c r="F12" s="9">
        <v>49500</v>
      </c>
      <c r="G12" s="10">
        <v>33901.48</v>
      </c>
    </row>
    <row r="13" spans="1:7" ht="14.25">
      <c r="A13" s="8" t="s">
        <v>45</v>
      </c>
      <c r="B13" s="8" t="s">
        <v>46</v>
      </c>
      <c r="C13" s="8" t="s">
        <v>26</v>
      </c>
      <c r="D13" s="8" t="s">
        <v>47</v>
      </c>
      <c r="E13" s="8" t="s">
        <v>48</v>
      </c>
      <c r="F13" s="9">
        <v>37703.25</v>
      </c>
      <c r="G13" s="9">
        <v>37703.25</v>
      </c>
    </row>
    <row r="14" spans="1:7" ht="14.25">
      <c r="A14" s="12">
        <v>36649</v>
      </c>
      <c r="B14" s="8" t="s">
        <v>49</v>
      </c>
      <c r="C14" s="8" t="s">
        <v>31</v>
      </c>
      <c r="D14" s="8" t="s">
        <v>53</v>
      </c>
      <c r="E14" s="8" t="s">
        <v>50</v>
      </c>
      <c r="F14" s="9">
        <v>2750</v>
      </c>
      <c r="G14" s="9">
        <v>2750</v>
      </c>
    </row>
    <row r="15" spans="1:7" ht="14.25">
      <c r="A15" s="12">
        <v>38028</v>
      </c>
      <c r="B15" s="13" t="s">
        <v>55</v>
      </c>
      <c r="C15" s="8" t="s">
        <v>62</v>
      </c>
      <c r="D15" s="8" t="s">
        <v>67</v>
      </c>
      <c r="E15" s="13" t="s">
        <v>56</v>
      </c>
      <c r="F15" s="14">
        <v>200000</v>
      </c>
      <c r="G15" s="10">
        <v>0</v>
      </c>
    </row>
    <row r="16" spans="1:7" ht="14.25">
      <c r="A16" s="12">
        <v>38028</v>
      </c>
      <c r="B16" s="13" t="s">
        <v>57</v>
      </c>
      <c r="C16" s="8" t="s">
        <v>26</v>
      </c>
      <c r="D16" s="8" t="s">
        <v>63</v>
      </c>
      <c r="E16" s="13" t="s">
        <v>58</v>
      </c>
      <c r="F16" s="14">
        <v>63224.62</v>
      </c>
      <c r="G16" s="14">
        <v>63224.62</v>
      </c>
    </row>
    <row r="17" spans="1:7" ht="14.25">
      <c r="A17" s="12">
        <v>38483</v>
      </c>
      <c r="B17" s="8" t="s">
        <v>59</v>
      </c>
      <c r="C17" s="8" t="s">
        <v>39</v>
      </c>
      <c r="D17" s="8" t="s">
        <v>61</v>
      </c>
      <c r="E17" s="15" t="s">
        <v>60</v>
      </c>
      <c r="F17" s="14">
        <v>107621.06</v>
      </c>
      <c r="G17" s="14">
        <v>107621.06</v>
      </c>
    </row>
    <row r="18" spans="1:7" ht="14.25">
      <c r="A18" s="12">
        <v>39155</v>
      </c>
      <c r="B18" s="8" t="s">
        <v>64</v>
      </c>
      <c r="C18" s="16" t="s">
        <v>99</v>
      </c>
      <c r="D18" s="8" t="s">
        <v>66</v>
      </c>
      <c r="E18" s="8" t="s">
        <v>65</v>
      </c>
      <c r="F18" s="9">
        <v>35693.6</v>
      </c>
      <c r="G18" s="9">
        <v>35692.05</v>
      </c>
    </row>
    <row r="19" spans="1:7" ht="14.25">
      <c r="A19" s="12">
        <v>39456</v>
      </c>
      <c r="B19" s="8" t="s">
        <v>69</v>
      </c>
      <c r="C19" s="16" t="s">
        <v>98</v>
      </c>
      <c r="D19" s="8" t="s">
        <v>70</v>
      </c>
      <c r="E19" s="8" t="s">
        <v>68</v>
      </c>
      <c r="F19" s="9">
        <v>13183.7</v>
      </c>
      <c r="G19" s="9">
        <v>13183.7</v>
      </c>
    </row>
    <row r="20" spans="1:7" ht="14.25">
      <c r="A20" s="12">
        <v>40281</v>
      </c>
      <c r="B20" s="8" t="s">
        <v>71</v>
      </c>
      <c r="C20" s="13" t="s">
        <v>72</v>
      </c>
      <c r="D20" s="8" t="s">
        <v>78</v>
      </c>
      <c r="E20" s="17" t="s">
        <v>73</v>
      </c>
      <c r="F20" s="18">
        <v>91699.2</v>
      </c>
      <c r="G20" s="18">
        <v>91699.2</v>
      </c>
    </row>
    <row r="21" spans="1:7" ht="14.25">
      <c r="A21" s="12">
        <v>40309</v>
      </c>
      <c r="B21" s="8" t="s">
        <v>74</v>
      </c>
      <c r="C21" s="16" t="s">
        <v>72</v>
      </c>
      <c r="D21" s="8" t="s">
        <v>81</v>
      </c>
      <c r="E21" s="16" t="s">
        <v>75</v>
      </c>
      <c r="F21" s="19">
        <v>315000</v>
      </c>
      <c r="G21" s="18">
        <f>157500+153606.29</f>
        <v>311106.29000000004</v>
      </c>
    </row>
    <row r="22" spans="1:7" ht="14.25">
      <c r="A22" s="12">
        <v>40337</v>
      </c>
      <c r="B22" s="8" t="s">
        <v>76</v>
      </c>
      <c r="C22" s="13" t="s">
        <v>62</v>
      </c>
      <c r="D22" s="8" t="s">
        <v>82</v>
      </c>
      <c r="E22" s="13" t="s">
        <v>77</v>
      </c>
      <c r="F22" s="20">
        <v>353600</v>
      </c>
      <c r="G22" s="14">
        <f>176800+162533.89</f>
        <v>339333.89</v>
      </c>
    </row>
    <row r="23" spans="1:7" ht="14.25">
      <c r="A23" s="12">
        <v>40463</v>
      </c>
      <c r="B23" s="8" t="s">
        <v>79</v>
      </c>
      <c r="C23" s="13" t="s">
        <v>72</v>
      </c>
      <c r="D23" s="8" t="s">
        <v>85</v>
      </c>
      <c r="E23" s="13" t="s">
        <v>80</v>
      </c>
      <c r="F23" s="20">
        <v>99000</v>
      </c>
      <c r="G23" s="14">
        <f>55000+18935.37</f>
        <v>73935.37</v>
      </c>
    </row>
    <row r="24" spans="1:7" ht="14.25">
      <c r="A24" s="12">
        <v>40708</v>
      </c>
      <c r="B24" s="8" t="s">
        <v>83</v>
      </c>
      <c r="C24" s="16" t="s">
        <v>97</v>
      </c>
      <c r="D24" s="8" t="s">
        <v>85</v>
      </c>
      <c r="E24" s="21" t="s">
        <v>84</v>
      </c>
      <c r="F24" s="19">
        <v>1600</v>
      </c>
      <c r="G24" s="14">
        <v>1600</v>
      </c>
    </row>
    <row r="25" spans="1:7" ht="14.25">
      <c r="A25" s="12">
        <v>41038</v>
      </c>
      <c r="B25" s="8" t="s">
        <v>86</v>
      </c>
      <c r="C25" s="16" t="s">
        <v>94</v>
      </c>
      <c r="D25" s="8" t="s">
        <v>88</v>
      </c>
      <c r="E25" s="16" t="s">
        <v>87</v>
      </c>
      <c r="F25" s="19">
        <v>5653.31</v>
      </c>
      <c r="G25" s="14">
        <v>5653.31</v>
      </c>
    </row>
    <row r="26" spans="1:7" ht="14.25">
      <c r="A26" s="12">
        <v>41073</v>
      </c>
      <c r="B26" s="8" t="s">
        <v>89</v>
      </c>
      <c r="C26" s="16" t="s">
        <v>96</v>
      </c>
      <c r="D26" s="8" t="s">
        <v>91</v>
      </c>
      <c r="E26" s="16" t="s">
        <v>90</v>
      </c>
      <c r="F26" s="19">
        <v>21493</v>
      </c>
      <c r="G26" s="14">
        <v>21493</v>
      </c>
    </row>
    <row r="27" spans="1:7" ht="14.25">
      <c r="A27" s="12">
        <v>41864</v>
      </c>
      <c r="B27" s="8" t="s">
        <v>92</v>
      </c>
      <c r="C27" s="16" t="s">
        <v>95</v>
      </c>
      <c r="D27" s="8" t="s">
        <v>100</v>
      </c>
      <c r="E27" s="16" t="s">
        <v>93</v>
      </c>
      <c r="F27" s="19">
        <v>24600.5</v>
      </c>
      <c r="G27" s="14">
        <v>24600.5</v>
      </c>
    </row>
    <row r="28" spans="1:7" ht="14.25">
      <c r="A28" s="22">
        <v>43971</v>
      </c>
      <c r="B28" s="16" t="s">
        <v>101</v>
      </c>
      <c r="C28" s="23" t="s">
        <v>62</v>
      </c>
      <c r="D28" s="8" t="s">
        <v>114</v>
      </c>
      <c r="E28" s="23" t="s">
        <v>102</v>
      </c>
      <c r="F28" s="24">
        <v>250000</v>
      </c>
      <c r="G28" s="25">
        <f>197637.3+52362.7</f>
        <v>250000</v>
      </c>
    </row>
    <row r="29" spans="1:7" ht="14.25">
      <c r="A29" s="22">
        <v>44244</v>
      </c>
      <c r="B29" s="16" t="s">
        <v>103</v>
      </c>
      <c r="C29" s="23" t="s">
        <v>107</v>
      </c>
      <c r="D29" s="8" t="s">
        <v>108</v>
      </c>
      <c r="E29" s="23" t="s">
        <v>104</v>
      </c>
      <c r="F29" s="24">
        <v>29370.95</v>
      </c>
      <c r="G29" s="25">
        <v>29370.95</v>
      </c>
    </row>
    <row r="30" spans="1:7" ht="14.25">
      <c r="A30" s="22">
        <v>44244</v>
      </c>
      <c r="B30" s="16" t="s">
        <v>105</v>
      </c>
      <c r="C30" s="23" t="s">
        <v>62</v>
      </c>
      <c r="D30" s="8" t="s">
        <v>113</v>
      </c>
      <c r="E30" s="23" t="s">
        <v>106</v>
      </c>
      <c r="F30" s="24">
        <v>250000</v>
      </c>
      <c r="G30" s="25">
        <f>127325.7+122674.3</f>
        <v>250000</v>
      </c>
    </row>
    <row r="31" spans="1:7" ht="14.25">
      <c r="A31" s="22">
        <v>44307</v>
      </c>
      <c r="B31" s="16" t="s">
        <v>109</v>
      </c>
      <c r="C31" s="23" t="s">
        <v>111</v>
      </c>
      <c r="D31" s="8" t="s">
        <v>112</v>
      </c>
      <c r="E31" s="23" t="s">
        <v>110</v>
      </c>
      <c r="F31" s="24">
        <v>250000</v>
      </c>
      <c r="G31" s="25">
        <v>250000</v>
      </c>
    </row>
    <row r="32" spans="1:7" ht="14.25">
      <c r="A32" s="22">
        <v>45098</v>
      </c>
      <c r="B32" s="16" t="s">
        <v>115</v>
      </c>
      <c r="C32" s="23" t="s">
        <v>72</v>
      </c>
      <c r="D32" s="16" t="s">
        <v>116</v>
      </c>
      <c r="E32" s="23" t="s">
        <v>117</v>
      </c>
      <c r="F32" s="24">
        <v>34650</v>
      </c>
      <c r="G32" s="25"/>
    </row>
    <row r="33" spans="1:7" ht="14.25">
      <c r="A33" s="22">
        <v>45098</v>
      </c>
      <c r="B33" s="16" t="s">
        <v>118</v>
      </c>
      <c r="C33" s="23" t="s">
        <v>62</v>
      </c>
      <c r="D33" s="16" t="s">
        <v>116</v>
      </c>
      <c r="E33" s="23" t="s">
        <v>119</v>
      </c>
      <c r="F33" s="24">
        <v>8800</v>
      </c>
      <c r="G33" s="25"/>
    </row>
  </sheetData>
  <sheetProtection/>
  <printOptions/>
  <pageMargins left="0.45" right="0.25" top="0.93" bottom="0.44" header="0.49" footer="0.16"/>
  <pageSetup horizontalDpi="300" verticalDpi="300" orientation="landscape" r:id="rId1"/>
  <headerFooter alignWithMargins="0">
    <oddHeader>&amp;CHELENA-WEST HELENA THOMPSON ROBBINS FIELD</oddHeader>
    <oddFooter>&amp;CHEE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Richard Mills</cp:lastModifiedBy>
  <cp:lastPrinted>2021-04-21T19:16:51Z</cp:lastPrinted>
  <dcterms:modified xsi:type="dcterms:W3CDTF">2023-06-23T20:44:39Z</dcterms:modified>
  <cp:category/>
  <cp:version/>
  <cp:contentType/>
  <cp:contentStatus/>
</cp:coreProperties>
</file>